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2"/>
  </bookViews>
  <sheets>
    <sheet name="olympiada" sheetId="1" r:id="rId1"/>
    <sheet name="prehled" sheetId="2" r:id="rId2"/>
    <sheet name="MAg" sheetId="3" r:id="rId3"/>
    <sheet name="SDR" sheetId="4" r:id="rId4"/>
    <sheet name="all" sheetId="5" r:id="rId5"/>
  </sheets>
  <definedNames>
    <definedName name="data">'all'!$4:$249</definedName>
    <definedName name="k">'all'!$F$283</definedName>
  </definedNames>
  <calcPr fullCalcOnLoad="1"/>
</workbook>
</file>

<file path=xl/sharedStrings.xml><?xml version="1.0" encoding="utf-8"?>
<sst xmlns="http://schemas.openxmlformats.org/spreadsheetml/2006/main" count="1662" uniqueCount="239">
  <si>
    <t>Číslo</t>
  </si>
  <si>
    <t>Paragon</t>
  </si>
  <si>
    <t>Datum</t>
  </si>
  <si>
    <t>Odkud</t>
  </si>
  <si>
    <t>Kam</t>
  </si>
  <si>
    <t>Částka</t>
  </si>
  <si>
    <t>Popis</t>
  </si>
  <si>
    <t>Obchod</t>
  </si>
  <si>
    <t>Účtovatel</t>
  </si>
  <si>
    <t>olympiáda</t>
  </si>
  <si>
    <t>banka</t>
  </si>
  <si>
    <t>dotace Duha</t>
  </si>
  <si>
    <t/>
  </si>
  <si>
    <t>peněženka</t>
  </si>
  <si>
    <t>xerox letáčků (Klára)</t>
  </si>
  <si>
    <t>xerox letáčků a plakátů (Klára)</t>
  </si>
  <si>
    <t>xerox letáky do tramvají i jiné</t>
  </si>
  <si>
    <t>reklama v tramvajích</t>
  </si>
  <si>
    <t>agentura TES (bílý kulturní přehled?)</t>
  </si>
  <si>
    <t>kulturní přehled zvláštní sekce o olympiádě</t>
  </si>
  <si>
    <t>Zemanovi</t>
  </si>
  <si>
    <t>xerox</t>
  </si>
  <si>
    <t>3 cedule – štíty "Olympiáda duševních sportů"</t>
  </si>
  <si>
    <t>papírnictví, velká sešívačka</t>
  </si>
  <si>
    <t>potisk palubních triček pro personál olympiády</t>
  </si>
  <si>
    <t>pouzdra na jmenovky</t>
  </si>
  <si>
    <t>potisk palubních triček</t>
  </si>
  <si>
    <t>medaile</t>
  </si>
  <si>
    <t>krabička</t>
  </si>
  <si>
    <t>Carcassonne (zaplaceno firmě Albi; použito jako cena do Pětimysli)</t>
  </si>
  <si>
    <t>xerox anglické brožury</t>
  </si>
  <si>
    <t>startovné na olympijských turnajích pořádaných Palubou</t>
  </si>
  <si>
    <t>ceny pentamind: travel pylos 300, jungle speed 300</t>
  </si>
  <si>
    <t>Milošovi za benzín</t>
  </si>
  <si>
    <t>přeplatek ČASu za nájemné na olympiádě 2002 vrácen do rukou Martina Kuči</t>
  </si>
  <si>
    <t>stavba</t>
  </si>
  <si>
    <t>5 klíčů od nového zámku na hlavním vchodu (Dan)</t>
  </si>
  <si>
    <t>výstup</t>
  </si>
  <si>
    <t>provoz</t>
  </si>
  <si>
    <t>nájemné</t>
  </si>
  <si>
    <t>bankovní poplatek (správa)</t>
  </si>
  <si>
    <t>elektřina</t>
  </si>
  <si>
    <t>spotřební</t>
  </si>
  <si>
    <t>xerox dopisu členům (Klára)</t>
  </si>
  <si>
    <t>Jakub</t>
  </si>
  <si>
    <t>vrták (Hraboš, V. J. Rousek)</t>
  </si>
  <si>
    <t>sada 3 šroubováků (Hraboš, Carrefour)</t>
  </si>
  <si>
    <t>novodur, vruty, šroubovák, vrták, ochranné pomůcky, hmoždinky (V. J. Rousek)</t>
  </si>
  <si>
    <t>xerox karet stálého hráče (Dan)</t>
  </si>
  <si>
    <t>odvoz her zpátky na Palubu (Dan, 34 km)</t>
  </si>
  <si>
    <t>xerox letáčků</t>
  </si>
  <si>
    <t>šroubovák</t>
  </si>
  <si>
    <t>telefon</t>
  </si>
  <si>
    <t>bezpečnostní kování na vchodové dveře</t>
  </si>
  <si>
    <t>vrták, pilník</t>
  </si>
  <si>
    <t>klíče k novému zámku</t>
  </si>
  <si>
    <t>vedení účtu</t>
  </si>
  <si>
    <t>poplatek za výběr v hotovosti</t>
  </si>
  <si>
    <t>poplatek inkaso</t>
  </si>
  <si>
    <t>poplatek trvalý příkaz</t>
  </si>
  <si>
    <t>bankovní poplatek</t>
  </si>
  <si>
    <t>Hraboš</t>
  </si>
  <si>
    <t>2 odpadkové koše</t>
  </si>
  <si>
    <t>klíč (pro Kamila, proplaceno Honzovi Šťastnovi, paragon chybí)</t>
  </si>
  <si>
    <t>reklama</t>
  </si>
  <si>
    <t>uveřejňování v přehledu PIS (včetně složenky)</t>
  </si>
  <si>
    <t>uveřejňování v přehledu JORMA (včetně složenky)</t>
  </si>
  <si>
    <t>xerox partiářů scrabble</t>
  </si>
  <si>
    <t>rohože, žárovky, pohlcovač vlhkosti, lak, vrtáky a spousta dalších věcí z Bauhausu. Na paragonu o 25 Kč víc za Hrabošovy součástky ke kolu.</t>
  </si>
  <si>
    <t>xerox a lepenka</t>
  </si>
  <si>
    <t>6 klíčů</t>
  </si>
  <si>
    <t>lak, žárovky</t>
  </si>
  <si>
    <t>lihové fixy na popis hlavolamů (Ondra)</t>
  </si>
  <si>
    <t>gumové rukavice</t>
  </si>
  <si>
    <t>respirátor, fólie, kobercová páska</t>
  </si>
  <si>
    <t>spojovací materiál (paragon zní na 66,4, ale 2,9 z toho je Hrabošův soukromý nákup)</t>
  </si>
  <si>
    <t>svorkovnice, baterka, baterie</t>
  </si>
  <si>
    <t>lak, vrták</t>
  </si>
  <si>
    <t>svorkovnice</t>
  </si>
  <si>
    <t>ředidlo S 6001</t>
  </si>
  <si>
    <t>brusné kotouče, smirkový papír</t>
  </si>
  <si>
    <t>lak, respirátory</t>
  </si>
  <si>
    <t>poplatek příchozí operace (???)</t>
  </si>
  <si>
    <t>brusný kotouč, spojovací pás</t>
  </si>
  <si>
    <t>vysavač (kartou)</t>
  </si>
  <si>
    <t>zveřejňování v kulturním přehledu PIS</t>
  </si>
  <si>
    <t>xerox letáčků (a kapes a prezenček)</t>
  </si>
  <si>
    <t>lampy, barvy, laky, benzín, toluen</t>
  </si>
  <si>
    <t>sklo (stínidla), niply, kroužky, objímky</t>
  </si>
  <si>
    <t>elektrická pila</t>
  </si>
  <si>
    <t>vruty</t>
  </si>
  <si>
    <t>hmoždinky, šroubovací háčky, brusný kartáč</t>
  </si>
  <si>
    <t>vypínače</t>
  </si>
  <si>
    <t>strava pro pracující</t>
  </si>
  <si>
    <t>xerox dubnových letáčků</t>
  </si>
  <si>
    <t>poplatek odchozí operace</t>
  </si>
  <si>
    <t>nový kotel doplatek</t>
  </si>
  <si>
    <t>nový kotel záloha</t>
  </si>
  <si>
    <t>čistící potřeby</t>
  </si>
  <si>
    <t>xerox letáčků Odpoledne plné her a kapes na letáčky</t>
  </si>
  <si>
    <t>xerox letáčků a kapes</t>
  </si>
  <si>
    <t>lepidlo</t>
  </si>
  <si>
    <t>svorkovnice (Jakub, Carrefour)</t>
  </si>
  <si>
    <t>vruty, drát, těsnění, spojovací prvky</t>
  </si>
  <si>
    <t>kabely, šroubovák, lampička</t>
  </si>
  <si>
    <t>horkovzdušná pistole (půjčení)</t>
  </si>
  <si>
    <t>kabely, instalační materiál</t>
  </si>
  <si>
    <t>kulturní přehled PIS duben</t>
  </si>
  <si>
    <t>poplatek trvalý příkaz založení</t>
  </si>
  <si>
    <t>poplatek pokladní operace</t>
  </si>
  <si>
    <t>kulturní přehled PIS květen</t>
  </si>
  <si>
    <t>pojistka, konektor</t>
  </si>
  <si>
    <t>konektor, tepelná pojistka</t>
  </si>
  <si>
    <t>izolační bužírka</t>
  </si>
  <si>
    <t>červený balakryl, lněný motouz</t>
  </si>
  <si>
    <t>letáčky červen</t>
  </si>
  <si>
    <t>nekryté platby</t>
  </si>
  <si>
    <t>poplatek příchozí operace</t>
  </si>
  <si>
    <t>kulturní přehled</t>
  </si>
  <si>
    <t>změna trvalého příkazu (nájemné?)</t>
  </si>
  <si>
    <t>klíč od záchoda</t>
  </si>
  <si>
    <t>náplň do pohlcovače vlhkosti</t>
  </si>
  <si>
    <t>hrana na stoly 4 ks</t>
  </si>
  <si>
    <t>Savo</t>
  </si>
  <si>
    <t>správa Union</t>
  </si>
  <si>
    <t>nájem</t>
  </si>
  <si>
    <t>uveřejňování v přehledu PIS</t>
  </si>
  <si>
    <t>xerox letáčků prázdniny</t>
  </si>
  <si>
    <t>laminování plánu na scrabble 21×21</t>
  </si>
  <si>
    <t>plyn (zálohy leden a duben)</t>
  </si>
  <si>
    <t>záloha na plyn</t>
  </si>
  <si>
    <t>Co kdy v Praze, zveřejňování programu, záloha srpen – leden 2003</t>
  </si>
  <si>
    <t>samolepkové papíry na přelepky scrabblového slovníku</t>
  </si>
  <si>
    <t>odchozí operace</t>
  </si>
  <si>
    <t>pokladní operace</t>
  </si>
  <si>
    <t>trvalý příkaz</t>
  </si>
  <si>
    <t>inkaso poplatek</t>
  </si>
  <si>
    <t>termostatický ventil</t>
  </si>
  <si>
    <t>ruční pilka, 2 náplně do pohlcovače vlhkosti</t>
  </si>
  <si>
    <t>měřidla, brusivo, příslušenství</t>
  </si>
  <si>
    <t>klíč</t>
  </si>
  <si>
    <t>žárovky</t>
  </si>
  <si>
    <t>sáčky do vysavače</t>
  </si>
  <si>
    <t>xerox kapes na letáčky</t>
  </si>
  <si>
    <t>xerox materiálů na MR v Osadnících (cedulky na stoly apod.)</t>
  </si>
  <si>
    <t>inkoust do tiskárny</t>
  </si>
  <si>
    <t>xerox univerzálních letáčků</t>
  </si>
  <si>
    <t>xerox letáčků říjen a listopad</t>
  </si>
  <si>
    <t>C1110 vydání Union pč1776 (?)</t>
  </si>
  <si>
    <t>záloha plyn</t>
  </si>
  <si>
    <t>xerox kapsy</t>
  </si>
  <si>
    <t>papíry na diplomy</t>
  </si>
  <si>
    <t>folie na vyřeyání loga</t>
  </si>
  <si>
    <t>xerox letáčky listopad</t>
  </si>
  <si>
    <t>dopisy (informace o hrách zájemcům)</t>
  </si>
  <si>
    <t>doména hrejsi.cz</t>
  </si>
  <si>
    <t>xerox letáčky prosinec + pravidla her</t>
  </si>
  <si>
    <t>xerox kapes a letáčků</t>
  </si>
  <si>
    <t>4 žárovky (140 Kč), náplň do pohlcovače vlhkosti (770 Kč)</t>
  </si>
  <si>
    <t>klíč měl by zaplatit Hrabosh, protože neoprávněně zamknul jednu místnost a klíč odnesl</t>
  </si>
  <si>
    <t>xerox kapes</t>
  </si>
  <si>
    <t>xerox lednových letáčků</t>
  </si>
  <si>
    <t>kobercová páska (75 Kč), izolační páska do dveří (98 Kč)</t>
  </si>
  <si>
    <t>xerox letáčků a listů účetního sešitu</t>
  </si>
  <si>
    <t>xerox univerzálních a lednových letáčků</t>
  </si>
  <si>
    <t>tekuté mýdlo, dávkovač mýdla, toaletní papír, zásobník na toaletní papír</t>
  </si>
  <si>
    <t>náklady</t>
  </si>
  <si>
    <t>dotace</t>
  </si>
  <si>
    <t>Sdružení</t>
  </si>
  <si>
    <t>nutno. vyúčt.</t>
  </si>
  <si>
    <t>Mag nájem</t>
  </si>
  <si>
    <t>Mag MSO</t>
  </si>
  <si>
    <t>Mag Klub</t>
  </si>
  <si>
    <t>Typ kam</t>
  </si>
  <si>
    <t>účet</t>
  </si>
  <si>
    <t>obchod</t>
  </si>
  <si>
    <t>MG1</t>
  </si>
  <si>
    <t>MG4</t>
  </si>
  <si>
    <t>MG5</t>
  </si>
  <si>
    <t>SDR</t>
  </si>
  <si>
    <t>Celkem</t>
  </si>
  <si>
    <t>MG1 naj</t>
  </si>
  <si>
    <t>MG5 kluby</t>
  </si>
  <si>
    <t>Typ odk</t>
  </si>
  <si>
    <t>MG4 olym</t>
  </si>
  <si>
    <t>Abalone, Pylos, Othello</t>
  </si>
  <si>
    <t>Lak na parkety, sádra</t>
  </si>
  <si>
    <t>Sokrat, primalex</t>
  </si>
  <si>
    <t>Koberec</t>
  </si>
  <si>
    <t>Bruska</t>
  </si>
  <si>
    <t>Obkladové dřevo</t>
  </si>
  <si>
    <t>Ice house papírové</t>
  </si>
  <si>
    <t>Fluxx</t>
  </si>
  <si>
    <t>Kontor</t>
  </si>
  <si>
    <t>Risiko</t>
  </si>
  <si>
    <t>Sagaland</t>
  </si>
  <si>
    <t>Auf achse</t>
  </si>
  <si>
    <t>Barbarossa</t>
  </si>
  <si>
    <t>Um reifenbreite</t>
  </si>
  <si>
    <t>Cheops</t>
  </si>
  <si>
    <t>Shogun</t>
  </si>
  <si>
    <t>Take it easy</t>
  </si>
  <si>
    <t>Union pacific</t>
  </si>
  <si>
    <t>partiáře</t>
  </si>
  <si>
    <t>pou</t>
  </si>
  <si>
    <t>xerox 50 partiářů</t>
  </si>
  <si>
    <t>hoblík</t>
  </si>
  <si>
    <t>vrtačka, zámek</t>
  </si>
  <si>
    <t>teploměr, kleště, drobné železářství, skříňař</t>
  </si>
  <si>
    <t>stínidla na světla, objímka, kroužek, nipl</t>
  </si>
  <si>
    <t>stínidlo, kroužek</t>
  </si>
  <si>
    <t>kování, úsporné žárovky</t>
  </si>
  <si>
    <t xml:space="preserve">nájemné </t>
  </si>
  <si>
    <t>pojištění</t>
  </si>
  <si>
    <t>reklama - tisk</t>
  </si>
  <si>
    <t>xerox materiálů na MR</t>
  </si>
  <si>
    <t>xerox letáčky na MR Scrabble</t>
  </si>
  <si>
    <t xml:space="preserve">klíče </t>
  </si>
  <si>
    <t xml:space="preserve">xerox letáky do tramvají </t>
  </si>
  <si>
    <t>xerox letáčků a plakátů</t>
  </si>
  <si>
    <t>sluzby</t>
  </si>
  <si>
    <t>najem</t>
  </si>
  <si>
    <t>energie</t>
  </si>
  <si>
    <t>material</t>
  </si>
  <si>
    <t>kotel doplatek</t>
  </si>
  <si>
    <t>kotel</t>
  </si>
  <si>
    <t>plyn</t>
  </si>
  <si>
    <t>Energie</t>
  </si>
  <si>
    <t>Materiál</t>
  </si>
  <si>
    <t>Nájemné</t>
  </si>
  <si>
    <t>Služby</t>
  </si>
  <si>
    <t>Spotřební materiál</t>
  </si>
  <si>
    <t>spojovací materiál</t>
  </si>
  <si>
    <t>reklama - Co kdy v Praze</t>
  </si>
  <si>
    <t>vrták</t>
  </si>
  <si>
    <t>hry - travel pylos, jungle speed</t>
  </si>
  <si>
    <t>turnajové medaile</t>
  </si>
  <si>
    <t>sada 3 šroubováků</t>
  </si>
  <si>
    <t>5 klíčů od nového zámku na hlavním vchodu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</si>
</sst>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&quot; Kč&quot;;\-#,##0.00&quot; Kč&quot;"/>
    <numFmt numFmtId="169" formatCode="_-* #,##0.000\ &quot;Kč&quot;_-;\-* #,##0.000\ &quot;Kč&quot;_-;_-* &quot;-&quot;??\ &quot;Kč&quot;_-;_-@_-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_-* #,##0.0\ _K_č_-;\-* #,##0.0\ _K_č_-;_-* &quot;-&quot;??\ _K_č_-;_-@_-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&quot; Kč&quot;;\-#,##0.000&quot; Kč&quot;"/>
    <numFmt numFmtId="179" formatCode="#,##0.0&quot; Kč&quot;;\-#,##0.0&quot; Kč&quot;"/>
    <numFmt numFmtId="180" formatCode="#,##0&quot; Kč&quot;;\-#,##0&quot; Kč&quot;"/>
    <numFmt numFmtId="181" formatCode="_-* #,##0.0000\ &quot;Kč&quot;_-;\-* #,##0.0000\ &quot;Kč&quot;_-;_-* &quot;-&quot;??\ &quot;Kč&quot;_-;_-@_-"/>
    <numFmt numFmtId="182" formatCode="_-* #,##0.00000\ &quot;Kč&quot;_-;\-* #,##0.00000\ &quot;Kč&quot;_-;_-* &quot;-&quot;??\ &quot;Kč&quot;_-;_-@_-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8"/>
      <name val="Arial CE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1" xfId="32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right"/>
      <protection/>
    </xf>
    <xf numFmtId="14" fontId="1" fillId="0" borderId="2" xfId="32" applyNumberFormat="1" applyFont="1" applyFill="1" applyBorder="1" applyAlignment="1">
      <alignment horizontal="right"/>
      <protection/>
    </xf>
    <xf numFmtId="0" fontId="1" fillId="0" borderId="2" xfId="32" applyFont="1" applyFill="1" applyBorder="1" applyAlignment="1">
      <alignment horizontal="left"/>
      <protection/>
    </xf>
    <xf numFmtId="168" fontId="1" fillId="0" borderId="2" xfId="32" applyNumberFormat="1" applyFont="1" applyFill="1" applyBorder="1" applyAlignment="1">
      <alignment horizontal="right"/>
      <protection/>
    </xf>
    <xf numFmtId="168" fontId="0" fillId="0" borderId="0" xfId="0" applyNumberFormat="1" applyAlignment="1">
      <alignment/>
    </xf>
    <xf numFmtId="3" fontId="0" fillId="0" borderId="0" xfId="15" applyNumberFormat="1" applyAlignment="1">
      <alignment horizontal="right"/>
    </xf>
    <xf numFmtId="3" fontId="0" fillId="0" borderId="0" xfId="0" applyNumberFormat="1" applyAlignment="1">
      <alignment/>
    </xf>
    <xf numFmtId="0" fontId="3" fillId="2" borderId="1" xfId="33" applyFont="1" applyFill="1" applyBorder="1" applyAlignment="1">
      <alignment horizontal="center"/>
      <protection/>
    </xf>
    <xf numFmtId="0" fontId="3" fillId="0" borderId="2" xfId="33" applyFont="1" applyFill="1" applyBorder="1" applyAlignment="1">
      <alignment horizontal="right" wrapText="1"/>
      <protection/>
    </xf>
    <xf numFmtId="14" fontId="3" fillId="0" borderId="2" xfId="33" applyNumberFormat="1" applyFont="1" applyFill="1" applyBorder="1" applyAlignment="1">
      <alignment horizontal="right" wrapText="1"/>
      <protection/>
    </xf>
    <xf numFmtId="0" fontId="3" fillId="0" borderId="2" xfId="33" applyFont="1" applyFill="1" applyBorder="1" applyAlignment="1">
      <alignment horizontal="left" wrapText="1"/>
      <protection/>
    </xf>
    <xf numFmtId="0" fontId="3" fillId="0" borderId="2" xfId="33" applyNumberFormat="1" applyFont="1" applyFill="1" applyBorder="1" applyAlignment="1">
      <alignment horizontal="right" wrapText="1"/>
      <protection/>
    </xf>
    <xf numFmtId="180" fontId="3" fillId="2" borderId="1" xfId="33" applyNumberFormat="1" applyFont="1" applyFill="1" applyBorder="1" applyAlignment="1">
      <alignment horizontal="center"/>
      <protection/>
    </xf>
    <xf numFmtId="180" fontId="3" fillId="0" borderId="2" xfId="33" applyNumberFormat="1" applyFont="1" applyFill="1" applyBorder="1" applyAlignment="1">
      <alignment horizontal="right" wrapText="1"/>
      <protection/>
    </xf>
    <xf numFmtId="180" fontId="0" fillId="0" borderId="0" xfId="0" applyNumberFormat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/>
    </xf>
    <xf numFmtId="0" fontId="4" fillId="0" borderId="6" xfId="0" applyFont="1" applyFill="1" applyBorder="1" applyAlignment="1">
      <alignment horizontal="center"/>
    </xf>
    <xf numFmtId="3" fontId="0" fillId="0" borderId="5" xfId="15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Fill="1" applyBorder="1" applyAlignment="1">
      <alignment horizontal="center"/>
    </xf>
    <xf numFmtId="3" fontId="0" fillId="0" borderId="8" xfId="15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3" fillId="2" borderId="11" xfId="33" applyFont="1" applyFill="1" applyBorder="1" applyAlignment="1">
      <alignment horizontal="center"/>
      <protection/>
    </xf>
    <xf numFmtId="0" fontId="3" fillId="0" borderId="12" xfId="33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3" fillId="0" borderId="13" xfId="33" applyFont="1" applyFill="1" applyBorder="1" applyAlignment="1">
      <alignment horizontal="left" wrapText="1"/>
      <protection/>
    </xf>
    <xf numFmtId="0" fontId="3" fillId="0" borderId="0" xfId="33" applyFont="1" applyFill="1" applyBorder="1" applyAlignment="1">
      <alignment horizontal="left" wrapText="1"/>
      <protection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33" applyFont="1" applyFill="1" applyBorder="1" applyAlignment="1">
      <alignment horizontal="center" wrapText="1"/>
      <protection/>
    </xf>
    <xf numFmtId="0" fontId="3" fillId="0" borderId="15" xfId="33" applyFont="1" applyFill="1" applyBorder="1" applyAlignment="1">
      <alignment horizontal="center" wrapText="1"/>
      <protection/>
    </xf>
    <xf numFmtId="3" fontId="0" fillId="0" borderId="5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3" fillId="0" borderId="5" xfId="33" applyNumberFormat="1" applyFont="1" applyFill="1" applyBorder="1" applyAlignment="1">
      <alignment horizontal="right" wrapText="1"/>
      <protection/>
    </xf>
    <xf numFmtId="3" fontId="3" fillId="0" borderId="0" xfId="33" applyNumberFormat="1" applyFont="1" applyFill="1" applyBorder="1" applyAlignment="1">
      <alignment horizontal="right" wrapText="1"/>
      <protection/>
    </xf>
    <xf numFmtId="3" fontId="3" fillId="0" borderId="14" xfId="33" applyNumberFormat="1" applyFont="1" applyFill="1" applyBorder="1" applyAlignment="1">
      <alignment horizontal="right" wrapText="1"/>
      <protection/>
    </xf>
    <xf numFmtId="3" fontId="3" fillId="2" borderId="16" xfId="33" applyNumberFormat="1" applyFont="1" applyFill="1" applyBorder="1" applyAlignment="1">
      <alignment horizontal="center" wrapText="1"/>
      <protection/>
    </xf>
    <xf numFmtId="3" fontId="3" fillId="2" borderId="17" xfId="33" applyNumberFormat="1" applyFont="1" applyFill="1" applyBorder="1" applyAlignment="1">
      <alignment horizontal="center" wrapText="1"/>
      <protection/>
    </xf>
    <xf numFmtId="3" fontId="3" fillId="2" borderId="18" xfId="33" applyNumberFormat="1" applyFont="1" applyFill="1" applyBorder="1" applyAlignment="1">
      <alignment horizontal="center" wrapText="1"/>
      <protection/>
    </xf>
    <xf numFmtId="0" fontId="3" fillId="2" borderId="19" xfId="33" applyFont="1" applyFill="1" applyBorder="1" applyAlignment="1">
      <alignment horizontal="center" wrapText="1"/>
      <protection/>
    </xf>
    <xf numFmtId="0" fontId="3" fillId="2" borderId="1" xfId="33" applyFont="1" applyFill="1" applyBorder="1" applyAlignment="1">
      <alignment horizontal="center" wrapText="1"/>
      <protection/>
    </xf>
    <xf numFmtId="3" fontId="0" fillId="0" borderId="0" xfId="0" applyNumberFormat="1" applyFill="1" applyBorder="1" applyAlignment="1">
      <alignment/>
    </xf>
    <xf numFmtId="3" fontId="3" fillId="2" borderId="20" xfId="33" applyNumberFormat="1" applyFont="1" applyFill="1" applyBorder="1" applyAlignment="1">
      <alignment horizontal="center" wrapText="1"/>
      <protection/>
    </xf>
    <xf numFmtId="0" fontId="3" fillId="0" borderId="12" xfId="33" applyFont="1" applyFill="1" applyBorder="1" applyAlignment="1">
      <alignment horizontal="center" wrapText="1"/>
      <protection/>
    </xf>
    <xf numFmtId="3" fontId="3" fillId="2" borderId="21" xfId="33" applyNumberFormat="1" applyFont="1" applyFill="1" applyBorder="1" applyAlignment="1">
      <alignment horizontal="center" wrapText="1"/>
      <protection/>
    </xf>
    <xf numFmtId="0" fontId="3" fillId="0" borderId="22" xfId="33" applyFont="1" applyFill="1" applyBorder="1" applyAlignment="1">
      <alignment horizontal="center" wrapText="1"/>
      <protection/>
    </xf>
    <xf numFmtId="0" fontId="3" fillId="0" borderId="0" xfId="33" applyFont="1" applyFill="1" applyBorder="1" applyAlignment="1">
      <alignment horizontal="center" wrapText="1"/>
      <protection/>
    </xf>
    <xf numFmtId="3" fontId="3" fillId="2" borderId="23" xfId="33" applyNumberFormat="1" applyFont="1" applyFill="1" applyBorder="1" applyAlignment="1">
      <alignment horizontal="center" wrapText="1"/>
      <protection/>
    </xf>
    <xf numFmtId="3" fontId="0" fillId="0" borderId="5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5" fillId="3" borderId="8" xfId="23" applyNumberFormat="1" applyFont="1" applyFill="1" applyBorder="1" applyAlignment="1">
      <alignment horizontal="right"/>
    </xf>
    <xf numFmtId="3" fontId="5" fillId="3" borderId="24" xfId="23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33" applyFont="1" applyFill="1" applyBorder="1" applyAlignment="1">
      <alignment horizontal="right" wrapText="1"/>
      <protection/>
    </xf>
    <xf numFmtId="14" fontId="3" fillId="0" borderId="0" xfId="33" applyNumberFormat="1" applyFont="1" applyFill="1" applyBorder="1" applyAlignment="1">
      <alignment horizontal="right" wrapText="1"/>
      <protection/>
    </xf>
    <xf numFmtId="180" fontId="3" fillId="0" borderId="0" xfId="33" applyNumberFormat="1" applyFont="1" applyFill="1" applyBorder="1" applyAlignment="1">
      <alignment horizontal="right" wrapText="1"/>
      <protection/>
    </xf>
    <xf numFmtId="0" fontId="3" fillId="0" borderId="0" xfId="33" applyNumberFormat="1" applyFont="1" applyFill="1" applyBorder="1" applyAlignment="1">
      <alignment horizontal="right" wrapText="1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80" fontId="3" fillId="0" borderId="12" xfId="3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center"/>
    </xf>
    <xf numFmtId="0" fontId="6" fillId="0" borderId="2" xfId="33" applyFont="1" applyFill="1" applyBorder="1" applyAlignment="1">
      <alignment horizontal="center" wrapText="1"/>
      <protection/>
    </xf>
    <xf numFmtId="180" fontId="7" fillId="0" borderId="0" xfId="0" applyNumberFormat="1" applyFont="1" applyAlignment="1">
      <alignment/>
    </xf>
    <xf numFmtId="0" fontId="6" fillId="0" borderId="2" xfId="33" applyFont="1" applyFill="1" applyBorder="1" applyAlignment="1">
      <alignment horizontal="left" wrapText="1"/>
      <protection/>
    </xf>
    <xf numFmtId="0" fontId="6" fillId="0" borderId="12" xfId="33" applyFont="1" applyFill="1" applyBorder="1" applyAlignment="1">
      <alignment horizontal="left" wrapText="1"/>
      <protection/>
    </xf>
    <xf numFmtId="0" fontId="6" fillId="0" borderId="12" xfId="33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180" fontId="6" fillId="0" borderId="2" xfId="33" applyNumberFormat="1" applyFont="1" applyFill="1" applyBorder="1" applyAlignment="1">
      <alignment horizontal="right" wrapText="1"/>
      <protection/>
    </xf>
  </cellXfs>
  <cellStyles count="21">
    <cellStyle name="Normal" xfId="0"/>
    <cellStyle name="Comma" xfId="15"/>
    <cellStyle name="Comma [0]" xfId="16"/>
    <cellStyle name="Comma [0]_all" xfId="17"/>
    <cellStyle name="Comma [0]_Sheet1" xfId="18"/>
    <cellStyle name="Comma [0]_Sheet3" xfId="19"/>
    <cellStyle name="Comma_all" xfId="20"/>
    <cellStyle name="Comma_Sheet1" xfId="21"/>
    <cellStyle name="Comma_Sheet3" xfId="22"/>
    <cellStyle name="Currency" xfId="23"/>
    <cellStyle name="Currency [0]" xfId="24"/>
    <cellStyle name="Currency [0]_all" xfId="25"/>
    <cellStyle name="Currency [0]_Sheet1" xfId="26"/>
    <cellStyle name="Currency [0]_Sheet3" xfId="27"/>
    <cellStyle name="Currency_all" xfId="28"/>
    <cellStyle name="Currency_Sheet1" xfId="29"/>
    <cellStyle name="Currency_Sheet3" xfId="30"/>
    <cellStyle name="Normal_all" xfId="31"/>
    <cellStyle name="Normal_Sheet1" xfId="32"/>
    <cellStyle name="Normal_Sheet3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workbookViewId="0" topLeftCell="A1">
      <selection activeCell="F2" sqref="F2"/>
    </sheetView>
  </sheetViews>
  <sheetFormatPr defaultColWidth="9.140625" defaultRowHeight="12.75"/>
  <cols>
    <col min="1" max="1" width="5.140625" style="0" bestFit="1" customWidth="1"/>
    <col min="3" max="3" width="10.140625" style="0" bestFit="1" customWidth="1"/>
    <col min="4" max="4" width="9.00390625" style="0" bestFit="1" customWidth="1"/>
    <col min="6" max="6" width="12.00390625" style="0" bestFit="1" customWidth="1"/>
    <col min="7" max="7" width="64.8515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>
        <v>859</v>
      </c>
      <c r="B2" s="2" t="b">
        <v>0</v>
      </c>
      <c r="C2" s="3">
        <v>37378</v>
      </c>
      <c r="D2" s="4" t="s">
        <v>9</v>
      </c>
      <c r="E2" s="4" t="s">
        <v>10</v>
      </c>
      <c r="F2" s="5">
        <v>50000</v>
      </c>
      <c r="G2" s="4" t="s">
        <v>11</v>
      </c>
      <c r="H2" s="4" t="s">
        <v>12</v>
      </c>
      <c r="I2" s="4" t="s">
        <v>12</v>
      </c>
    </row>
    <row r="3" spans="1:9" ht="12.75">
      <c r="A3" s="2">
        <v>685</v>
      </c>
      <c r="B3" s="2" t="b">
        <v>0</v>
      </c>
      <c r="C3" s="3">
        <v>37396</v>
      </c>
      <c r="D3" s="4" t="s">
        <v>13</v>
      </c>
      <c r="E3" s="4" t="s">
        <v>9</v>
      </c>
      <c r="F3" s="5">
        <v>76</v>
      </c>
      <c r="G3" s="4" t="s">
        <v>14</v>
      </c>
      <c r="H3" s="4" t="s">
        <v>12</v>
      </c>
      <c r="I3" s="4" t="s">
        <v>12</v>
      </c>
    </row>
    <row r="4" spans="1:9" ht="12.75">
      <c r="A4" s="2">
        <v>684</v>
      </c>
      <c r="B4" s="2" t="b">
        <v>0</v>
      </c>
      <c r="C4" s="3">
        <v>37400</v>
      </c>
      <c r="D4" s="4" t="s">
        <v>13</v>
      </c>
      <c r="E4" s="4" t="s">
        <v>9</v>
      </c>
      <c r="F4" s="5">
        <v>180</v>
      </c>
      <c r="G4" s="4" t="s">
        <v>15</v>
      </c>
      <c r="H4" s="4" t="s">
        <v>12</v>
      </c>
      <c r="I4" s="4" t="s">
        <v>12</v>
      </c>
    </row>
    <row r="5" spans="1:9" ht="12.75">
      <c r="A5" s="2">
        <v>694</v>
      </c>
      <c r="B5" s="2" t="b">
        <v>0</v>
      </c>
      <c r="C5" s="3">
        <v>37404</v>
      </c>
      <c r="D5" s="4" t="s">
        <v>13</v>
      </c>
      <c r="E5" s="4" t="s">
        <v>9</v>
      </c>
      <c r="F5" s="5">
        <v>1280</v>
      </c>
      <c r="G5" s="4" t="s">
        <v>16</v>
      </c>
      <c r="H5" s="4" t="s">
        <v>12</v>
      </c>
      <c r="I5" s="4" t="s">
        <v>12</v>
      </c>
    </row>
    <row r="6" spans="1:9" ht="12.75">
      <c r="A6" s="2">
        <v>695</v>
      </c>
      <c r="B6" s="2" t="b">
        <v>0</v>
      </c>
      <c r="C6" s="3">
        <v>37405</v>
      </c>
      <c r="D6" s="4" t="s">
        <v>13</v>
      </c>
      <c r="E6" s="4" t="s">
        <v>9</v>
      </c>
      <c r="F6" s="5">
        <v>9729.5</v>
      </c>
      <c r="G6" s="4" t="s">
        <v>17</v>
      </c>
      <c r="H6" s="4" t="s">
        <v>12</v>
      </c>
      <c r="I6" s="4" t="s">
        <v>12</v>
      </c>
    </row>
    <row r="7" spans="1:9" ht="12.75">
      <c r="A7" s="2">
        <v>883</v>
      </c>
      <c r="B7" s="2" t="b">
        <v>0</v>
      </c>
      <c r="C7" s="3">
        <v>37412</v>
      </c>
      <c r="D7" s="4" t="s">
        <v>10</v>
      </c>
      <c r="E7" s="4" t="s">
        <v>9</v>
      </c>
      <c r="F7" s="5">
        <v>535.5</v>
      </c>
      <c r="G7" s="4" t="s">
        <v>18</v>
      </c>
      <c r="H7" s="4" t="s">
        <v>12</v>
      </c>
      <c r="I7" s="4" t="s">
        <v>12</v>
      </c>
    </row>
    <row r="8" spans="1:9" ht="12.75">
      <c r="A8" s="2">
        <v>884</v>
      </c>
      <c r="B8" s="2" t="b">
        <v>0</v>
      </c>
      <c r="C8" s="3">
        <v>37412</v>
      </c>
      <c r="D8" s="4" t="s">
        <v>10</v>
      </c>
      <c r="E8" s="4" t="s">
        <v>9</v>
      </c>
      <c r="F8" s="5">
        <v>420</v>
      </c>
      <c r="G8" s="4" t="s">
        <v>19</v>
      </c>
      <c r="H8" s="4" t="s">
        <v>12</v>
      </c>
      <c r="I8" s="4" t="s">
        <v>12</v>
      </c>
    </row>
    <row r="9" spans="1:9" ht="12.75">
      <c r="A9" s="2">
        <v>739</v>
      </c>
      <c r="B9" s="2" t="b">
        <v>0</v>
      </c>
      <c r="C9" s="3">
        <v>37417</v>
      </c>
      <c r="D9" s="4" t="s">
        <v>20</v>
      </c>
      <c r="E9" s="4" t="s">
        <v>9</v>
      </c>
      <c r="F9" s="5">
        <v>54</v>
      </c>
      <c r="G9" s="4" t="s">
        <v>21</v>
      </c>
      <c r="H9" s="4" t="s">
        <v>12</v>
      </c>
      <c r="I9" s="4" t="s">
        <v>12</v>
      </c>
    </row>
    <row r="10" spans="1:9" ht="12.75">
      <c r="A10" s="2">
        <v>763</v>
      </c>
      <c r="B10" s="2" t="b">
        <v>0</v>
      </c>
      <c r="C10" s="3">
        <v>37421</v>
      </c>
      <c r="D10" s="4" t="s">
        <v>13</v>
      </c>
      <c r="E10" s="4" t="s">
        <v>9</v>
      </c>
      <c r="F10" s="5">
        <v>1102.5</v>
      </c>
      <c r="G10" s="4" t="s">
        <v>22</v>
      </c>
      <c r="H10" s="4" t="s">
        <v>12</v>
      </c>
      <c r="I10" s="4" t="s">
        <v>12</v>
      </c>
    </row>
    <row r="11" spans="1:9" ht="12.75">
      <c r="A11" s="2">
        <v>775</v>
      </c>
      <c r="B11" s="2" t="b">
        <v>0</v>
      </c>
      <c r="C11" s="3">
        <v>37424</v>
      </c>
      <c r="D11" s="4" t="s">
        <v>13</v>
      </c>
      <c r="E11" s="4" t="s">
        <v>9</v>
      </c>
      <c r="F11" s="5">
        <v>56</v>
      </c>
      <c r="G11" s="4" t="s">
        <v>21</v>
      </c>
      <c r="H11" s="4" t="s">
        <v>12</v>
      </c>
      <c r="I11" s="4" t="s">
        <v>12</v>
      </c>
    </row>
    <row r="12" spans="1:9" ht="12.75">
      <c r="A12" s="2">
        <v>774</v>
      </c>
      <c r="B12" s="2" t="b">
        <v>0</v>
      </c>
      <c r="C12" s="3">
        <v>37426</v>
      </c>
      <c r="D12" s="4" t="s">
        <v>13</v>
      </c>
      <c r="E12" s="4" t="s">
        <v>9</v>
      </c>
      <c r="F12" s="5">
        <v>386</v>
      </c>
      <c r="G12" s="4" t="s">
        <v>23</v>
      </c>
      <c r="H12" s="4" t="s">
        <v>12</v>
      </c>
      <c r="I12" s="4" t="s">
        <v>12</v>
      </c>
    </row>
    <row r="13" spans="1:9" ht="12.75">
      <c r="A13" s="2">
        <v>776</v>
      </c>
      <c r="B13" s="2" t="b">
        <v>0</v>
      </c>
      <c r="C13" s="3">
        <v>37426</v>
      </c>
      <c r="D13" s="4" t="s">
        <v>13</v>
      </c>
      <c r="E13" s="4" t="s">
        <v>9</v>
      </c>
      <c r="F13" s="5">
        <v>245.3</v>
      </c>
      <c r="G13" s="4" t="s">
        <v>21</v>
      </c>
      <c r="H13" s="4" t="s">
        <v>12</v>
      </c>
      <c r="I13" s="4" t="s">
        <v>12</v>
      </c>
    </row>
    <row r="14" spans="1:9" ht="12.75">
      <c r="A14" s="2">
        <v>771</v>
      </c>
      <c r="B14" s="2" t="b">
        <v>0</v>
      </c>
      <c r="C14" s="3">
        <v>37427</v>
      </c>
      <c r="D14" s="4" t="s">
        <v>13</v>
      </c>
      <c r="E14" s="4" t="s">
        <v>9</v>
      </c>
      <c r="F14" s="5">
        <v>2404.4</v>
      </c>
      <c r="G14" s="4" t="s">
        <v>24</v>
      </c>
      <c r="H14" s="4" t="s">
        <v>12</v>
      </c>
      <c r="I14" s="4" t="s">
        <v>12</v>
      </c>
    </row>
    <row r="15" spans="1:9" ht="12.75">
      <c r="A15" s="2">
        <v>772</v>
      </c>
      <c r="B15" s="2" t="b">
        <v>0</v>
      </c>
      <c r="C15" s="3">
        <v>37427</v>
      </c>
      <c r="D15" s="4" t="s">
        <v>13</v>
      </c>
      <c r="E15" s="4" t="s">
        <v>9</v>
      </c>
      <c r="F15" s="5">
        <v>297</v>
      </c>
      <c r="G15" s="4" t="s">
        <v>25</v>
      </c>
      <c r="H15" s="4" t="s">
        <v>12</v>
      </c>
      <c r="I15" s="4" t="s">
        <v>12</v>
      </c>
    </row>
    <row r="16" spans="1:9" ht="12.75">
      <c r="A16" s="2">
        <v>853</v>
      </c>
      <c r="B16" s="2" t="b">
        <v>0</v>
      </c>
      <c r="C16" s="3">
        <v>37427</v>
      </c>
      <c r="D16" s="4" t="s">
        <v>13</v>
      </c>
      <c r="E16" s="4" t="s">
        <v>9</v>
      </c>
      <c r="F16" s="5">
        <v>3189</v>
      </c>
      <c r="G16" s="4" t="s">
        <v>26</v>
      </c>
      <c r="H16" s="4" t="s">
        <v>12</v>
      </c>
      <c r="I16" s="4" t="s">
        <v>12</v>
      </c>
    </row>
    <row r="17" spans="1:9" ht="12.75">
      <c r="A17" s="2">
        <v>773</v>
      </c>
      <c r="B17" s="2" t="b">
        <v>0</v>
      </c>
      <c r="C17" s="3">
        <v>37428</v>
      </c>
      <c r="D17" s="4" t="s">
        <v>13</v>
      </c>
      <c r="E17" s="4" t="s">
        <v>9</v>
      </c>
      <c r="F17" s="5">
        <v>7998</v>
      </c>
      <c r="G17" s="4" t="s">
        <v>27</v>
      </c>
      <c r="H17" s="4" t="s">
        <v>12</v>
      </c>
      <c r="I17" s="4" t="s">
        <v>12</v>
      </c>
    </row>
    <row r="18" spans="1:9" ht="12.75">
      <c r="A18" s="2">
        <v>841</v>
      </c>
      <c r="B18" s="2" t="b">
        <v>0</v>
      </c>
      <c r="C18" s="3">
        <v>37428</v>
      </c>
      <c r="D18" s="4" t="s">
        <v>28</v>
      </c>
      <c r="E18" s="4" t="s">
        <v>9</v>
      </c>
      <c r="F18" s="5">
        <v>400</v>
      </c>
      <c r="G18" s="4" t="s">
        <v>29</v>
      </c>
      <c r="H18" s="4" t="s">
        <v>12</v>
      </c>
      <c r="I18" s="4" t="s">
        <v>12</v>
      </c>
    </row>
    <row r="19" spans="1:9" ht="12.75">
      <c r="A19" s="2">
        <v>777</v>
      </c>
      <c r="B19" s="2" t="b">
        <v>0</v>
      </c>
      <c r="C19" s="3">
        <v>37430</v>
      </c>
      <c r="D19" s="4" t="s">
        <v>13</v>
      </c>
      <c r="E19" s="4" t="s">
        <v>9</v>
      </c>
      <c r="F19" s="5">
        <v>294</v>
      </c>
      <c r="G19" s="4" t="s">
        <v>30</v>
      </c>
      <c r="H19" s="4" t="s">
        <v>12</v>
      </c>
      <c r="I19" s="4" t="s">
        <v>12</v>
      </c>
    </row>
    <row r="20" spans="1:9" ht="12.75">
      <c r="A20" s="2">
        <v>779</v>
      </c>
      <c r="B20" s="2" t="b">
        <v>0</v>
      </c>
      <c r="C20" s="3">
        <v>37430</v>
      </c>
      <c r="D20" s="4" t="s">
        <v>9</v>
      </c>
      <c r="E20" s="4" t="s">
        <v>13</v>
      </c>
      <c r="F20" s="5">
        <v>4000</v>
      </c>
      <c r="G20" s="4" t="s">
        <v>31</v>
      </c>
      <c r="H20" s="4" t="s">
        <v>12</v>
      </c>
      <c r="I20" s="4" t="s">
        <v>12</v>
      </c>
    </row>
    <row r="21" spans="1:9" ht="12.75">
      <c r="A21" s="2">
        <v>787</v>
      </c>
      <c r="B21" s="2" t="b">
        <v>0</v>
      </c>
      <c r="C21" s="3">
        <v>37434</v>
      </c>
      <c r="D21" s="4" t="s">
        <v>20</v>
      </c>
      <c r="E21" s="4" t="s">
        <v>9</v>
      </c>
      <c r="F21" s="5">
        <v>600</v>
      </c>
      <c r="G21" s="4" t="s">
        <v>32</v>
      </c>
      <c r="H21" s="4" t="s">
        <v>12</v>
      </c>
      <c r="I21" s="4" t="s">
        <v>12</v>
      </c>
    </row>
    <row r="22" spans="1:9" ht="12.75">
      <c r="A22" s="2">
        <v>835</v>
      </c>
      <c r="B22" s="2" t="b">
        <v>0</v>
      </c>
      <c r="C22" s="3">
        <v>37444</v>
      </c>
      <c r="D22" s="4" t="s">
        <v>20</v>
      </c>
      <c r="E22" s="4" t="s">
        <v>9</v>
      </c>
      <c r="F22" s="5">
        <v>100</v>
      </c>
      <c r="G22" s="4" t="s">
        <v>33</v>
      </c>
      <c r="H22" s="4" t="s">
        <v>12</v>
      </c>
      <c r="I22" s="4" t="s">
        <v>12</v>
      </c>
    </row>
    <row r="23" spans="1:9" ht="12.75">
      <c r="A23" s="2">
        <v>1356</v>
      </c>
      <c r="B23" s="2" t="b">
        <v>0</v>
      </c>
      <c r="C23" s="3">
        <v>37609</v>
      </c>
      <c r="D23" s="4" t="s">
        <v>20</v>
      </c>
      <c r="E23" s="4" t="s">
        <v>9</v>
      </c>
      <c r="F23" s="5">
        <v>10000</v>
      </c>
      <c r="G23" s="4" t="s">
        <v>34</v>
      </c>
      <c r="H23" s="4" t="s">
        <v>12</v>
      </c>
      <c r="I23" s="4" t="s">
        <v>12</v>
      </c>
    </row>
    <row r="24" ht="12.75">
      <c r="F24" s="6">
        <f>SUM(F3:F23)</f>
        <v>43347.2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11"/>
  <sheetViews>
    <sheetView workbookViewId="0" topLeftCell="A1">
      <selection activeCell="D29" sqref="D29"/>
    </sheetView>
  </sheetViews>
  <sheetFormatPr defaultColWidth="9.140625" defaultRowHeight="12.75"/>
  <cols>
    <col min="1" max="1" width="7.421875" style="0" customWidth="1"/>
    <col min="2" max="2" width="11.57421875" style="0" customWidth="1"/>
    <col min="3" max="3" width="11.140625" style="0" bestFit="1" customWidth="1"/>
    <col min="4" max="4" width="9.7109375" style="0" customWidth="1"/>
    <col min="5" max="5" width="11.140625" style="0" bestFit="1" customWidth="1"/>
    <col min="6" max="6" width="9.140625" style="0" customWidth="1"/>
    <col min="7" max="7" width="8.140625" style="0" customWidth="1"/>
    <col min="8" max="8" width="12.28125" style="0" customWidth="1"/>
    <col min="9" max="16384" width="7.421875" style="0" customWidth="1"/>
  </cols>
  <sheetData>
    <row r="2" spans="2:5" ht="12.75">
      <c r="B2" s="21" t="s">
        <v>166</v>
      </c>
      <c r="C2" t="s">
        <v>35</v>
      </c>
      <c r="D2" s="7">
        <v>60550</v>
      </c>
      <c r="E2" s="8"/>
    </row>
    <row r="3" spans="3:5" ht="12.75">
      <c r="C3" t="s">
        <v>42</v>
      </c>
      <c r="D3" s="7">
        <v>5000</v>
      </c>
      <c r="E3" s="8"/>
    </row>
    <row r="4" spans="3:5" ht="12.75">
      <c r="C4" t="s">
        <v>64</v>
      </c>
      <c r="D4" s="7">
        <v>10400</v>
      </c>
      <c r="E4" s="8"/>
    </row>
    <row r="5" spans="3:5" ht="12.75">
      <c r="C5" t="s">
        <v>38</v>
      </c>
      <c r="D5" s="7">
        <v>81300</v>
      </c>
      <c r="E5" s="8"/>
    </row>
    <row r="6" spans="4:5" ht="12.75">
      <c r="D6" s="7">
        <f>SUM(D2:D5)</f>
        <v>157250</v>
      </c>
      <c r="E6" s="8"/>
    </row>
    <row r="7" spans="4:5" ht="12.75">
      <c r="D7" s="7"/>
      <c r="E7" s="8"/>
    </row>
    <row r="8" spans="2:7" ht="13.5" thickBot="1">
      <c r="B8" s="30" t="s">
        <v>167</v>
      </c>
      <c r="C8" s="22" t="s">
        <v>176</v>
      </c>
      <c r="D8" t="s">
        <v>177</v>
      </c>
      <c r="E8" t="s">
        <v>178</v>
      </c>
      <c r="F8" t="s">
        <v>179</v>
      </c>
      <c r="G8" s="28"/>
    </row>
    <row r="9" spans="2:8" ht="12.75">
      <c r="B9" s="31"/>
      <c r="C9" s="23" t="s">
        <v>170</v>
      </c>
      <c r="D9" s="19" t="s">
        <v>171</v>
      </c>
      <c r="E9" s="19" t="s">
        <v>172</v>
      </c>
      <c r="F9" s="19" t="s">
        <v>168</v>
      </c>
      <c r="G9" s="29" t="s">
        <v>180</v>
      </c>
      <c r="H9" s="22"/>
    </row>
    <row r="10" spans="2:8" ht="12.75">
      <c r="B10" s="32" t="s">
        <v>167</v>
      </c>
      <c r="C10" s="24">
        <v>10000</v>
      </c>
      <c r="D10" s="17">
        <v>50000</v>
      </c>
      <c r="E10" s="17">
        <v>50000</v>
      </c>
      <c r="F10" s="17">
        <v>47225</v>
      </c>
      <c r="G10" s="26">
        <f>SUM(C10:F10)</f>
        <v>157225</v>
      </c>
      <c r="H10" s="22"/>
    </row>
    <row r="11" spans="2:8" ht="13.5" thickBot="1">
      <c r="B11" s="33" t="s">
        <v>169</v>
      </c>
      <c r="C11" s="25">
        <f>C10</f>
        <v>10000</v>
      </c>
      <c r="D11" s="18">
        <f>D10</f>
        <v>50000</v>
      </c>
      <c r="E11" s="18">
        <f>E10</f>
        <v>50000</v>
      </c>
      <c r="F11" s="18">
        <f>F10/0.7</f>
        <v>67464.28571428572</v>
      </c>
      <c r="G11" s="27">
        <f>SUM(C11:F11)</f>
        <v>177464.28571428574</v>
      </c>
      <c r="H11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tabSelected="1" workbookViewId="0" topLeftCell="A1">
      <selection activeCell="D55" sqref="D55"/>
    </sheetView>
  </sheetViews>
  <sheetFormatPr defaultColWidth="9.140625" defaultRowHeight="12.75"/>
  <cols>
    <col min="2" max="2" width="11.8515625" style="0" customWidth="1"/>
    <col min="3" max="3" width="43.00390625" style="0" customWidth="1"/>
    <col min="4" max="4" width="11.8515625" style="0" customWidth="1"/>
  </cols>
  <sheetData>
    <row r="1" ht="12.75">
      <c r="B1" s="20" t="s">
        <v>227</v>
      </c>
    </row>
    <row r="2" spans="1:4" ht="12.75" customHeight="1">
      <c r="A2">
        <v>5057</v>
      </c>
      <c r="B2" s="10">
        <v>933</v>
      </c>
      <c r="C2" s="12" t="s">
        <v>41</v>
      </c>
      <c r="D2" s="15">
        <v>970</v>
      </c>
    </row>
    <row r="3" spans="1:4" ht="12.75" customHeight="1">
      <c r="A3">
        <v>5057</v>
      </c>
      <c r="B3" s="10">
        <v>470</v>
      </c>
      <c r="C3" s="12" t="s">
        <v>41</v>
      </c>
      <c r="D3" s="15">
        <v>1313.8</v>
      </c>
    </row>
    <row r="4" spans="1:4" ht="12.75" customHeight="1">
      <c r="A4">
        <v>5057</v>
      </c>
      <c r="B4" s="10">
        <v>872</v>
      </c>
      <c r="C4" s="12" t="s">
        <v>41</v>
      </c>
      <c r="D4" s="15">
        <v>970</v>
      </c>
    </row>
    <row r="5" spans="1:4" ht="12.75" customHeight="1">
      <c r="A5">
        <v>5057</v>
      </c>
      <c r="B5" s="10">
        <v>943</v>
      </c>
      <c r="C5" s="12" t="s">
        <v>41</v>
      </c>
      <c r="D5" s="15">
        <v>970</v>
      </c>
    </row>
    <row r="6" spans="1:4" ht="12.75" customHeight="1">
      <c r="A6">
        <v>5057</v>
      </c>
      <c r="B6" s="10">
        <v>1411</v>
      </c>
      <c r="C6" s="12" t="s">
        <v>41</v>
      </c>
      <c r="D6" s="15">
        <v>1363.9</v>
      </c>
    </row>
    <row r="7" spans="1:4" ht="12.75" customHeight="1">
      <c r="A7">
        <v>5057</v>
      </c>
      <c r="B7" s="10">
        <v>1421</v>
      </c>
      <c r="C7" s="12" t="s">
        <v>41</v>
      </c>
      <c r="D7" s="15">
        <v>1295</v>
      </c>
    </row>
    <row r="8" spans="1:4" ht="12.75" customHeight="1">
      <c r="A8">
        <v>5057</v>
      </c>
      <c r="B8" s="10">
        <v>931</v>
      </c>
      <c r="C8" s="12" t="s">
        <v>226</v>
      </c>
      <c r="D8" s="15">
        <v>1600</v>
      </c>
    </row>
    <row r="9" spans="1:4" ht="12.75" customHeight="1">
      <c r="A9">
        <v>5057</v>
      </c>
      <c r="B9" s="10">
        <v>1409</v>
      </c>
      <c r="C9" s="12" t="s">
        <v>226</v>
      </c>
      <c r="D9" s="15">
        <v>1600</v>
      </c>
    </row>
    <row r="10" spans="2:4" ht="12.75" customHeight="1">
      <c r="B10" s="20" t="s">
        <v>228</v>
      </c>
      <c r="C10" s="12"/>
      <c r="D10" s="15"/>
    </row>
    <row r="11" spans="1:4" ht="12.75" customHeight="1">
      <c r="A11">
        <v>5057</v>
      </c>
      <c r="B11" s="10">
        <v>765</v>
      </c>
      <c r="C11" s="12" t="s">
        <v>120</v>
      </c>
      <c r="D11" s="15">
        <v>25</v>
      </c>
    </row>
    <row r="12" spans="1:4" ht="12.75" customHeight="1">
      <c r="A12">
        <v>5057</v>
      </c>
      <c r="B12" s="10">
        <v>724</v>
      </c>
      <c r="C12" s="12" t="s">
        <v>217</v>
      </c>
      <c r="D12" s="15">
        <v>28</v>
      </c>
    </row>
    <row r="13" spans="1:4" ht="12.75" customHeight="1">
      <c r="A13">
        <v>5057</v>
      </c>
      <c r="B13" s="10">
        <v>1056</v>
      </c>
      <c r="C13" s="12" t="s">
        <v>68</v>
      </c>
      <c r="D13" s="15">
        <v>3265</v>
      </c>
    </row>
    <row r="14" spans="1:4" ht="12.75" customHeight="1">
      <c r="A14">
        <v>5057</v>
      </c>
      <c r="B14" s="10">
        <v>1072</v>
      </c>
      <c r="C14" s="12" t="s">
        <v>88</v>
      </c>
      <c r="D14" s="15">
        <v>2133</v>
      </c>
    </row>
    <row r="15" spans="1:4" ht="12.75" customHeight="1">
      <c r="A15">
        <v>5057</v>
      </c>
      <c r="B15" s="10">
        <v>1062</v>
      </c>
      <c r="C15" s="12" t="s">
        <v>78</v>
      </c>
      <c r="D15" s="15">
        <v>28</v>
      </c>
    </row>
    <row r="16" spans="1:4" ht="12.75" customHeight="1">
      <c r="A16">
        <v>5057</v>
      </c>
      <c r="B16" s="10">
        <v>423</v>
      </c>
      <c r="C16" s="12" t="s">
        <v>84</v>
      </c>
      <c r="D16" s="15">
        <v>4990</v>
      </c>
    </row>
    <row r="17" spans="2:4" ht="12.75" customHeight="1">
      <c r="B17" s="81" t="s">
        <v>229</v>
      </c>
      <c r="C17" s="12"/>
      <c r="D17" s="15"/>
    </row>
    <row r="18" spans="1:4" ht="12.75" customHeight="1">
      <c r="A18">
        <v>5057</v>
      </c>
      <c r="B18" s="10">
        <v>927</v>
      </c>
      <c r="C18" s="12" t="s">
        <v>125</v>
      </c>
      <c r="D18" s="15">
        <v>3811</v>
      </c>
    </row>
    <row r="19" spans="1:4" ht="12.75" customHeight="1">
      <c r="A19">
        <v>5057</v>
      </c>
      <c r="B19" s="10">
        <v>940</v>
      </c>
      <c r="C19" s="12" t="s">
        <v>125</v>
      </c>
      <c r="D19" s="15">
        <v>3811</v>
      </c>
    </row>
    <row r="20" spans="1:4" ht="12.75" customHeight="1">
      <c r="A20">
        <v>5057</v>
      </c>
      <c r="B20" s="10">
        <v>476</v>
      </c>
      <c r="C20" s="12" t="s">
        <v>39</v>
      </c>
      <c r="D20" s="15">
        <v>3651</v>
      </c>
    </row>
    <row r="21" spans="1:4" ht="12.75" customHeight="1">
      <c r="A21">
        <v>5057</v>
      </c>
      <c r="B21" s="10">
        <v>862</v>
      </c>
      <c r="C21" s="12" t="s">
        <v>39</v>
      </c>
      <c r="D21" s="15">
        <v>3651</v>
      </c>
    </row>
    <row r="22" spans="1:4" ht="12.75" customHeight="1">
      <c r="A22">
        <v>5057</v>
      </c>
      <c r="B22" s="10">
        <v>871</v>
      </c>
      <c r="C22" s="12" t="s">
        <v>39</v>
      </c>
      <c r="D22" s="15">
        <v>3651</v>
      </c>
    </row>
    <row r="23" spans="1:4" ht="12.75" customHeight="1">
      <c r="A23">
        <v>5057</v>
      </c>
      <c r="B23" s="10">
        <v>880</v>
      </c>
      <c r="C23" s="12" t="s">
        <v>39</v>
      </c>
      <c r="D23" s="15">
        <v>3651</v>
      </c>
    </row>
    <row r="24" spans="1:4" ht="12.75" customHeight="1">
      <c r="A24">
        <v>5057</v>
      </c>
      <c r="B24" s="10">
        <v>591</v>
      </c>
      <c r="C24" s="12" t="s">
        <v>212</v>
      </c>
      <c r="D24" s="15">
        <v>3212</v>
      </c>
    </row>
    <row r="25" spans="2:4" ht="12.75" customHeight="1">
      <c r="B25" s="82" t="s">
        <v>230</v>
      </c>
      <c r="C25" s="12"/>
      <c r="D25" s="15"/>
    </row>
    <row r="26" spans="1:4" ht="12.75" customHeight="1">
      <c r="A26">
        <v>5057</v>
      </c>
      <c r="B26" s="10">
        <v>1393</v>
      </c>
      <c r="C26" s="12" t="s">
        <v>213</v>
      </c>
      <c r="D26" s="15">
        <v>4378</v>
      </c>
    </row>
    <row r="27" spans="1:4" ht="12.75" customHeight="1">
      <c r="A27">
        <v>5057</v>
      </c>
      <c r="B27" s="10">
        <v>941</v>
      </c>
      <c r="C27" s="12" t="s">
        <v>214</v>
      </c>
      <c r="D27" s="15">
        <v>420</v>
      </c>
    </row>
    <row r="28" spans="1:4" ht="12.75" customHeight="1">
      <c r="A28">
        <v>5057</v>
      </c>
      <c r="B28" s="10">
        <v>948</v>
      </c>
      <c r="C28" s="12" t="s">
        <v>214</v>
      </c>
      <c r="D28" s="15">
        <v>420</v>
      </c>
    </row>
    <row r="29" spans="1:4" ht="12.75" customHeight="1">
      <c r="A29">
        <v>5057</v>
      </c>
      <c r="B29" s="10">
        <v>1407</v>
      </c>
      <c r="C29" s="12" t="s">
        <v>214</v>
      </c>
      <c r="D29" s="15">
        <v>420</v>
      </c>
    </row>
    <row r="30" spans="1:4" ht="12.75" customHeight="1">
      <c r="A30">
        <v>5057</v>
      </c>
      <c r="B30" s="10">
        <v>1418</v>
      </c>
      <c r="C30" s="12" t="s">
        <v>214</v>
      </c>
      <c r="D30" s="15">
        <v>420</v>
      </c>
    </row>
    <row r="31" spans="1:4" ht="12.75" customHeight="1">
      <c r="A31">
        <v>5057</v>
      </c>
      <c r="B31" s="10">
        <v>1426</v>
      </c>
      <c r="C31" s="12" t="s">
        <v>214</v>
      </c>
      <c r="D31" s="15">
        <v>420</v>
      </c>
    </row>
    <row r="32" spans="1:4" ht="12.75" customHeight="1">
      <c r="A32">
        <v>5057</v>
      </c>
      <c r="B32" s="10">
        <v>886</v>
      </c>
      <c r="C32" s="12" t="s">
        <v>52</v>
      </c>
      <c r="D32" s="15">
        <v>653.5</v>
      </c>
    </row>
    <row r="33" spans="1:4" ht="12.75" customHeight="1">
      <c r="A33">
        <v>5057</v>
      </c>
      <c r="B33" s="10">
        <v>930</v>
      </c>
      <c r="C33" s="12" t="s">
        <v>52</v>
      </c>
      <c r="D33" s="15">
        <v>691</v>
      </c>
    </row>
    <row r="34" spans="1:4" ht="12.75" customHeight="1">
      <c r="A34">
        <v>5057</v>
      </c>
      <c r="B34" s="10">
        <v>1410</v>
      </c>
      <c r="C34" s="12" t="s">
        <v>52</v>
      </c>
      <c r="D34" s="15">
        <v>822.3</v>
      </c>
    </row>
    <row r="35" spans="1:4" ht="12.75" customHeight="1">
      <c r="A35">
        <v>5057</v>
      </c>
      <c r="B35" s="10">
        <v>1420</v>
      </c>
      <c r="C35" s="12" t="s">
        <v>52</v>
      </c>
      <c r="D35" s="15">
        <v>629.8</v>
      </c>
    </row>
    <row r="36" spans="1:4" ht="12.75" customHeight="1">
      <c r="A36">
        <v>5057</v>
      </c>
      <c r="B36" s="10">
        <v>1245</v>
      </c>
      <c r="C36" s="12" t="s">
        <v>21</v>
      </c>
      <c r="D36" s="15">
        <v>70.5</v>
      </c>
    </row>
    <row r="37" spans="1:4" ht="12.75" customHeight="1">
      <c r="A37">
        <v>5057</v>
      </c>
      <c r="B37" s="10">
        <v>1249</v>
      </c>
      <c r="C37" s="12" t="s">
        <v>160</v>
      </c>
      <c r="D37" s="15">
        <v>79.6</v>
      </c>
    </row>
    <row r="38" spans="1:4" ht="12.75" customHeight="1">
      <c r="A38">
        <v>5057</v>
      </c>
      <c r="B38" s="10">
        <v>1165</v>
      </c>
      <c r="C38" s="12" t="s">
        <v>150</v>
      </c>
      <c r="D38" s="15">
        <v>87</v>
      </c>
    </row>
    <row r="39" spans="1:4" ht="12.75" customHeight="1">
      <c r="A39">
        <v>5057</v>
      </c>
      <c r="B39" s="10">
        <v>1253</v>
      </c>
      <c r="C39" s="12" t="s">
        <v>161</v>
      </c>
      <c r="D39" s="15">
        <v>71.4</v>
      </c>
    </row>
    <row r="40" spans="1:4" ht="12.75" customHeight="1">
      <c r="A40">
        <v>5057</v>
      </c>
      <c r="B40" s="10">
        <v>1328</v>
      </c>
      <c r="C40" s="12" t="s">
        <v>163</v>
      </c>
      <c r="D40" s="15">
        <v>90.4</v>
      </c>
    </row>
    <row r="41" spans="1:4" ht="12.75" customHeight="1">
      <c r="A41">
        <v>5057</v>
      </c>
      <c r="B41" s="10">
        <v>836</v>
      </c>
      <c r="C41" s="12" t="s">
        <v>127</v>
      </c>
      <c r="D41" s="15">
        <v>32.5</v>
      </c>
    </row>
    <row r="42" spans="1:4" ht="12.75" customHeight="1">
      <c r="A42">
        <v>5057</v>
      </c>
      <c r="B42" s="10">
        <v>969</v>
      </c>
      <c r="C42" s="12" t="s">
        <v>147</v>
      </c>
      <c r="D42" s="15">
        <v>39</v>
      </c>
    </row>
    <row r="43" spans="1:4" ht="12.75" customHeight="1">
      <c r="A43">
        <v>5057</v>
      </c>
      <c r="B43" s="10">
        <v>1166</v>
      </c>
      <c r="C43" s="12" t="s">
        <v>216</v>
      </c>
      <c r="D43" s="15">
        <v>81</v>
      </c>
    </row>
    <row r="44" spans="1:4" ht="12.75" customHeight="1">
      <c r="A44">
        <v>5057</v>
      </c>
      <c r="B44" s="10">
        <v>1167</v>
      </c>
      <c r="C44" s="12" t="s">
        <v>156</v>
      </c>
      <c r="D44" s="15">
        <v>95.6</v>
      </c>
    </row>
    <row r="45" spans="1:4" ht="12.75" customHeight="1">
      <c r="A45">
        <v>5057</v>
      </c>
      <c r="B45" s="10">
        <v>972</v>
      </c>
      <c r="C45" s="12" t="s">
        <v>215</v>
      </c>
      <c r="D45" s="15">
        <v>42.9</v>
      </c>
    </row>
    <row r="46" spans="1:4" ht="12.75" customHeight="1">
      <c r="A46">
        <v>5057</v>
      </c>
      <c r="B46" s="10">
        <v>1332</v>
      </c>
      <c r="C46" s="12" t="s">
        <v>164</v>
      </c>
      <c r="D46" s="15">
        <v>129.9</v>
      </c>
    </row>
    <row r="47" spans="1:4" ht="12.75" customHeight="1">
      <c r="A47">
        <v>5057</v>
      </c>
      <c r="B47" s="10">
        <v>970</v>
      </c>
      <c r="C47" s="12" t="s">
        <v>146</v>
      </c>
      <c r="D47" s="15">
        <v>39</v>
      </c>
    </row>
    <row r="48" spans="1:4" ht="12.75" customHeight="1">
      <c r="A48">
        <v>5057</v>
      </c>
      <c r="B48" s="10">
        <v>1254</v>
      </c>
      <c r="C48" s="12" t="s">
        <v>146</v>
      </c>
      <c r="D48" s="15">
        <v>137.8</v>
      </c>
    </row>
    <row r="49" spans="2:4" ht="12.75" customHeight="1">
      <c r="B49" s="83" t="s">
        <v>231</v>
      </c>
      <c r="C49" s="84"/>
      <c r="D49" s="15"/>
    </row>
    <row r="50" spans="1:4" ht="12.75" customHeight="1">
      <c r="A50">
        <v>5057</v>
      </c>
      <c r="B50" s="10">
        <v>1081</v>
      </c>
      <c r="C50" s="12" t="s">
        <v>113</v>
      </c>
      <c r="D50" s="15">
        <v>14</v>
      </c>
    </row>
    <row r="51" spans="1:4" ht="12.75" customHeight="1">
      <c r="A51">
        <v>5057</v>
      </c>
      <c r="B51" s="10">
        <v>1080</v>
      </c>
      <c r="C51" s="12" t="s">
        <v>112</v>
      </c>
      <c r="D51" s="15">
        <v>22.9</v>
      </c>
    </row>
    <row r="52" spans="1:4" ht="12.75" customHeight="1">
      <c r="A52">
        <v>5057</v>
      </c>
      <c r="B52" s="10">
        <v>839</v>
      </c>
      <c r="C52" s="12" t="s">
        <v>128</v>
      </c>
      <c r="D52" s="15">
        <v>104</v>
      </c>
    </row>
    <row r="53" spans="1:4" ht="12.75" customHeight="1">
      <c r="A53">
        <v>5057</v>
      </c>
      <c r="B53" s="10">
        <v>693</v>
      </c>
      <c r="C53" s="12" t="s">
        <v>115</v>
      </c>
      <c r="D53" s="15">
        <v>72</v>
      </c>
    </row>
    <row r="54" spans="1:4" ht="12.75" customHeight="1">
      <c r="A54">
        <v>5057</v>
      </c>
      <c r="B54" s="10">
        <v>1078</v>
      </c>
      <c r="C54" s="12" t="s">
        <v>111</v>
      </c>
      <c r="D54" s="15">
        <v>21</v>
      </c>
    </row>
    <row r="55" spans="2:4" ht="12.75" customHeight="1">
      <c r="B55" s="10"/>
      <c r="C55" s="12"/>
      <c r="D55" s="85">
        <f>SUM(D2:D54)</f>
        <v>56494.80000000001</v>
      </c>
    </row>
    <row r="56" spans="2:4" ht="39" customHeight="1">
      <c r="B56" s="10"/>
      <c r="C56" s="12"/>
      <c r="D56" s="15"/>
    </row>
    <row r="57" spans="2:4" ht="12" customHeight="1">
      <c r="B57" s="20" t="s">
        <v>228</v>
      </c>
      <c r="C57" s="12"/>
      <c r="D57" s="15"/>
    </row>
    <row r="58" spans="1:4" ht="12.75" customHeight="1">
      <c r="A58">
        <v>4054</v>
      </c>
      <c r="B58" s="10">
        <v>1349</v>
      </c>
      <c r="C58" s="12" t="s">
        <v>162</v>
      </c>
      <c r="D58" s="15">
        <v>173</v>
      </c>
    </row>
    <row r="59" spans="1:4" ht="12.75" customHeight="1">
      <c r="A59">
        <v>4054</v>
      </c>
      <c r="B59" s="71">
        <v>1441</v>
      </c>
      <c r="C59" s="71" t="s">
        <v>188</v>
      </c>
      <c r="D59" s="73">
        <v>5175</v>
      </c>
    </row>
    <row r="60" spans="1:4" ht="12.75" customHeight="1">
      <c r="A60">
        <v>4054</v>
      </c>
      <c r="B60" s="10">
        <v>841</v>
      </c>
      <c r="C60" s="12" t="s">
        <v>29</v>
      </c>
      <c r="D60" s="15">
        <v>400</v>
      </c>
    </row>
    <row r="61" spans="1:4" ht="12.75" customHeight="1">
      <c r="A61">
        <v>4054</v>
      </c>
      <c r="B61" s="10">
        <v>787</v>
      </c>
      <c r="C61" s="12" t="s">
        <v>235</v>
      </c>
      <c r="D61" s="15">
        <v>600</v>
      </c>
    </row>
    <row r="62" spans="1:4" ht="12.75" customHeight="1">
      <c r="A62">
        <v>4054</v>
      </c>
      <c r="B62" s="10">
        <v>773</v>
      </c>
      <c r="C62" s="12" t="s">
        <v>236</v>
      </c>
      <c r="D62" s="15">
        <v>7998</v>
      </c>
    </row>
    <row r="63" spans="1:4" ht="12.75" customHeight="1">
      <c r="A63">
        <v>4054</v>
      </c>
      <c r="B63" s="10">
        <v>1346</v>
      </c>
      <c r="C63" s="12" t="s">
        <v>122</v>
      </c>
      <c r="D63" s="15">
        <v>180</v>
      </c>
    </row>
    <row r="64" spans="2:4" ht="12.75" customHeight="1">
      <c r="B64" s="82" t="s">
        <v>230</v>
      </c>
      <c r="C64" s="12"/>
      <c r="D64" s="15"/>
    </row>
    <row r="65" spans="1:4" ht="12.75" customHeight="1">
      <c r="A65">
        <v>4054</v>
      </c>
      <c r="B65" s="10">
        <v>763</v>
      </c>
      <c r="C65" s="12" t="s">
        <v>22</v>
      </c>
      <c r="D65" s="15">
        <v>1102.5</v>
      </c>
    </row>
    <row r="66" spans="1:4" ht="12.75" customHeight="1">
      <c r="A66">
        <v>4054</v>
      </c>
      <c r="B66" s="10">
        <v>883</v>
      </c>
      <c r="C66" s="12" t="s">
        <v>18</v>
      </c>
      <c r="D66" s="15">
        <v>535.5</v>
      </c>
    </row>
    <row r="67" spans="1:4" ht="12.75" customHeight="1">
      <c r="A67">
        <v>4054</v>
      </c>
      <c r="B67" s="10">
        <v>884</v>
      </c>
      <c r="C67" s="12" t="s">
        <v>118</v>
      </c>
      <c r="D67" s="15">
        <v>420</v>
      </c>
    </row>
    <row r="68" spans="1:4" ht="12.75" customHeight="1">
      <c r="A68">
        <v>4054</v>
      </c>
      <c r="B68" s="10">
        <v>881</v>
      </c>
      <c r="C68" s="12" t="s">
        <v>118</v>
      </c>
      <c r="D68" s="15">
        <v>420</v>
      </c>
    </row>
    <row r="69" spans="1:4" ht="12.75" customHeight="1">
      <c r="A69">
        <v>4054</v>
      </c>
      <c r="B69" s="10">
        <v>592</v>
      </c>
      <c r="C69" s="12" t="s">
        <v>107</v>
      </c>
      <c r="D69" s="15">
        <v>420</v>
      </c>
    </row>
    <row r="70" spans="1:4" ht="12.75" customHeight="1">
      <c r="A70">
        <v>4054</v>
      </c>
      <c r="B70" s="10">
        <v>593</v>
      </c>
      <c r="C70" s="12" t="s">
        <v>110</v>
      </c>
      <c r="D70" s="15">
        <v>420</v>
      </c>
    </row>
    <row r="71" spans="1:4" ht="12.75" customHeight="1">
      <c r="A71">
        <v>4054</v>
      </c>
      <c r="B71" s="10">
        <v>336</v>
      </c>
      <c r="C71" s="12" t="s">
        <v>49</v>
      </c>
      <c r="D71" s="15">
        <v>78.2</v>
      </c>
    </row>
    <row r="72" spans="1:4" ht="12.75" customHeight="1">
      <c r="A72">
        <v>4054</v>
      </c>
      <c r="B72" s="10">
        <v>853</v>
      </c>
      <c r="C72" s="12" t="s">
        <v>26</v>
      </c>
      <c r="D72" s="15">
        <v>3189</v>
      </c>
    </row>
    <row r="73" spans="1:4" ht="12.75" customHeight="1">
      <c r="A73">
        <v>4054</v>
      </c>
      <c r="B73" s="10">
        <v>771</v>
      </c>
      <c r="C73" s="12" t="s">
        <v>24</v>
      </c>
      <c r="D73" s="15">
        <v>2404.4</v>
      </c>
    </row>
    <row r="74" spans="1:4" ht="12.75" customHeight="1">
      <c r="A74">
        <v>4054</v>
      </c>
      <c r="B74" s="10">
        <v>900</v>
      </c>
      <c r="C74" s="12" t="s">
        <v>233</v>
      </c>
      <c r="D74" s="15">
        <v>2079</v>
      </c>
    </row>
    <row r="75" spans="1:4" ht="12.75" customHeight="1">
      <c r="A75">
        <v>4054</v>
      </c>
      <c r="B75" s="10">
        <v>695</v>
      </c>
      <c r="C75" s="12" t="s">
        <v>17</v>
      </c>
      <c r="D75" s="15">
        <v>9729.5</v>
      </c>
    </row>
    <row r="76" spans="1:4" ht="12.75" customHeight="1">
      <c r="A76">
        <v>4054</v>
      </c>
      <c r="B76" s="10">
        <v>461</v>
      </c>
      <c r="C76" s="12" t="s">
        <v>52</v>
      </c>
      <c r="D76" s="15">
        <v>432.3</v>
      </c>
    </row>
    <row r="77" spans="1:4" ht="12.75" customHeight="1">
      <c r="A77">
        <v>4054</v>
      </c>
      <c r="B77" s="10">
        <v>469</v>
      </c>
      <c r="C77" s="12" t="s">
        <v>52</v>
      </c>
      <c r="D77" s="15">
        <v>594.7</v>
      </c>
    </row>
    <row r="78" spans="1:4" ht="12.75" customHeight="1">
      <c r="A78">
        <v>4054</v>
      </c>
      <c r="B78" s="10">
        <v>477</v>
      </c>
      <c r="C78" s="12" t="s">
        <v>52</v>
      </c>
      <c r="D78" s="15">
        <v>684.1</v>
      </c>
    </row>
    <row r="79" spans="1:4" ht="12.75" customHeight="1">
      <c r="A79">
        <v>4054</v>
      </c>
      <c r="B79" s="10">
        <v>864</v>
      </c>
      <c r="C79" s="12" t="s">
        <v>52</v>
      </c>
      <c r="D79" s="15">
        <v>586.5</v>
      </c>
    </row>
    <row r="80" spans="1:4" ht="12.75" customHeight="1">
      <c r="A80">
        <v>4054</v>
      </c>
      <c r="B80" s="10">
        <v>378</v>
      </c>
      <c r="C80" s="12" t="s">
        <v>66</v>
      </c>
      <c r="D80" s="15">
        <v>2446.5</v>
      </c>
    </row>
    <row r="81" spans="1:4" ht="12.75" customHeight="1">
      <c r="A81">
        <v>4054</v>
      </c>
      <c r="B81" s="10">
        <v>928</v>
      </c>
      <c r="C81" s="12" t="s">
        <v>126</v>
      </c>
      <c r="D81" s="15">
        <v>420</v>
      </c>
    </row>
    <row r="82" spans="1:4" ht="12.75" customHeight="1">
      <c r="A82">
        <v>4054</v>
      </c>
      <c r="B82" s="10">
        <v>377</v>
      </c>
      <c r="C82" s="12" t="s">
        <v>65</v>
      </c>
      <c r="D82" s="15">
        <v>1701</v>
      </c>
    </row>
    <row r="83" spans="1:4" ht="12.75" customHeight="1">
      <c r="A83">
        <v>4054</v>
      </c>
      <c r="B83" s="10">
        <v>739</v>
      </c>
      <c r="C83" s="12" t="s">
        <v>21</v>
      </c>
      <c r="D83" s="15">
        <v>54</v>
      </c>
    </row>
    <row r="84" spans="1:4" ht="12.75" customHeight="1">
      <c r="A84">
        <v>4054</v>
      </c>
      <c r="B84" s="10">
        <v>775</v>
      </c>
      <c r="C84" s="12" t="s">
        <v>21</v>
      </c>
      <c r="D84" s="15">
        <v>56</v>
      </c>
    </row>
    <row r="85" spans="1:4" ht="12.75" customHeight="1">
      <c r="A85">
        <v>4054</v>
      </c>
      <c r="B85" s="10">
        <v>776</v>
      </c>
      <c r="C85" s="12" t="s">
        <v>21</v>
      </c>
      <c r="D85" s="15">
        <v>245.3</v>
      </c>
    </row>
    <row r="86" spans="1:4" ht="12.75" customHeight="1">
      <c r="A86">
        <v>4054</v>
      </c>
      <c r="B86" s="10">
        <v>384</v>
      </c>
      <c r="C86" s="12" t="s">
        <v>69</v>
      </c>
      <c r="D86" s="15">
        <v>247</v>
      </c>
    </row>
    <row r="87" spans="1:4" ht="12.75" customHeight="1">
      <c r="A87">
        <v>4054</v>
      </c>
      <c r="B87" s="10">
        <v>777</v>
      </c>
      <c r="C87" s="12" t="s">
        <v>30</v>
      </c>
      <c r="D87" s="15">
        <v>294</v>
      </c>
    </row>
    <row r="88" spans="1:4" ht="12.75" customHeight="1">
      <c r="A88">
        <v>4054</v>
      </c>
      <c r="B88" s="10">
        <v>333</v>
      </c>
      <c r="C88" s="12" t="s">
        <v>43</v>
      </c>
      <c r="D88" s="15">
        <v>162</v>
      </c>
    </row>
    <row r="89" spans="1:4" ht="12.75" customHeight="1">
      <c r="A89">
        <v>4054</v>
      </c>
      <c r="B89" s="10">
        <v>1127</v>
      </c>
      <c r="C89" s="12" t="s">
        <v>94</v>
      </c>
      <c r="D89" s="15">
        <v>164</v>
      </c>
    </row>
    <row r="90" spans="1:4" ht="12.75" customHeight="1">
      <c r="A90">
        <v>4054</v>
      </c>
      <c r="B90" s="10">
        <v>338</v>
      </c>
      <c r="C90" s="12" t="s">
        <v>48</v>
      </c>
      <c r="D90" s="15">
        <v>21</v>
      </c>
    </row>
    <row r="91" spans="1:4" ht="12.75" customHeight="1">
      <c r="A91">
        <v>4054</v>
      </c>
      <c r="B91" s="10">
        <v>685</v>
      </c>
      <c r="C91" s="12" t="s">
        <v>50</v>
      </c>
      <c r="D91" s="15">
        <v>76</v>
      </c>
    </row>
    <row r="92" spans="1:4" ht="12.75" customHeight="1">
      <c r="A92">
        <v>4054</v>
      </c>
      <c r="B92" s="10">
        <v>339</v>
      </c>
      <c r="C92" s="12" t="s">
        <v>50</v>
      </c>
      <c r="D92" s="15">
        <v>78</v>
      </c>
    </row>
    <row r="93" spans="1:4" ht="12.75" customHeight="1">
      <c r="A93">
        <v>4054</v>
      </c>
      <c r="B93" s="10">
        <v>454</v>
      </c>
      <c r="C93" s="12" t="s">
        <v>50</v>
      </c>
      <c r="D93" s="15">
        <v>164</v>
      </c>
    </row>
    <row r="94" spans="1:4" ht="12.75" customHeight="1">
      <c r="A94">
        <v>4054</v>
      </c>
      <c r="B94" s="10">
        <v>428</v>
      </c>
      <c r="C94" s="12" t="s">
        <v>86</v>
      </c>
      <c r="D94" s="15">
        <v>227</v>
      </c>
    </row>
    <row r="95" spans="1:4" ht="12.75" customHeight="1">
      <c r="A95">
        <v>4054</v>
      </c>
      <c r="B95" s="10">
        <v>493</v>
      </c>
      <c r="C95" s="12" t="s">
        <v>100</v>
      </c>
      <c r="D95" s="15">
        <v>94</v>
      </c>
    </row>
    <row r="96" spans="1:4" ht="12.75" customHeight="1">
      <c r="A96">
        <v>4054</v>
      </c>
      <c r="B96" s="10">
        <v>684</v>
      </c>
      <c r="C96" s="12" t="s">
        <v>219</v>
      </c>
      <c r="D96" s="15">
        <v>180</v>
      </c>
    </row>
    <row r="97" spans="1:4" ht="12.75" customHeight="1">
      <c r="A97">
        <v>4054</v>
      </c>
      <c r="B97" s="10">
        <v>452</v>
      </c>
      <c r="C97" s="12" t="s">
        <v>99</v>
      </c>
      <c r="D97" s="15">
        <v>129</v>
      </c>
    </row>
    <row r="98" spans="1:4" ht="12.75" customHeight="1">
      <c r="A98">
        <v>4054</v>
      </c>
      <c r="B98" s="10">
        <v>694</v>
      </c>
      <c r="C98" s="12" t="s">
        <v>218</v>
      </c>
      <c r="D98" s="15">
        <v>1240</v>
      </c>
    </row>
    <row r="99" spans="1:4" ht="12.75" customHeight="1">
      <c r="A99">
        <v>4054</v>
      </c>
      <c r="B99" s="10">
        <v>403</v>
      </c>
      <c r="C99" s="12" t="s">
        <v>67</v>
      </c>
      <c r="D99" s="15">
        <v>43.2</v>
      </c>
    </row>
    <row r="100" spans="1:4" ht="12.75" customHeight="1">
      <c r="A100">
        <v>4054</v>
      </c>
      <c r="B100" s="10">
        <v>427</v>
      </c>
      <c r="C100" s="12" t="s">
        <v>85</v>
      </c>
      <c r="D100" s="15">
        <v>420</v>
      </c>
    </row>
    <row r="101" spans="2:4" ht="12.75" customHeight="1">
      <c r="B101" s="83" t="s">
        <v>231</v>
      </c>
      <c r="C101" s="84"/>
      <c r="D101" s="15"/>
    </row>
    <row r="102" spans="1:4" ht="12.75" customHeight="1">
      <c r="A102">
        <v>4054</v>
      </c>
      <c r="B102" s="10">
        <v>1347</v>
      </c>
      <c r="C102" s="12" t="s">
        <v>158</v>
      </c>
      <c r="D102" s="15">
        <v>910</v>
      </c>
    </row>
    <row r="103" spans="1:4" ht="12.75" customHeight="1">
      <c r="A103">
        <v>4054</v>
      </c>
      <c r="B103" s="10">
        <v>1168</v>
      </c>
      <c r="C103" s="12" t="s">
        <v>154</v>
      </c>
      <c r="D103" s="15">
        <v>20</v>
      </c>
    </row>
    <row r="104" spans="1:4" ht="12.75" customHeight="1">
      <c r="A104">
        <v>4054</v>
      </c>
      <c r="B104" s="10">
        <v>1130</v>
      </c>
      <c r="C104" s="12" t="s">
        <v>145</v>
      </c>
      <c r="D104" s="15">
        <v>1190</v>
      </c>
    </row>
    <row r="105" spans="1:4" ht="12.75" customHeight="1">
      <c r="A105">
        <v>4054</v>
      </c>
      <c r="B105" s="10">
        <v>774</v>
      </c>
      <c r="C105" s="12" t="s">
        <v>23</v>
      </c>
      <c r="D105" s="15">
        <v>386</v>
      </c>
    </row>
    <row r="106" spans="1:4" ht="12.75" customHeight="1">
      <c r="A106">
        <v>4054</v>
      </c>
      <c r="B106" s="10">
        <v>1169</v>
      </c>
      <c r="C106" s="12" t="s">
        <v>151</v>
      </c>
      <c r="D106" s="15">
        <v>434</v>
      </c>
    </row>
    <row r="107" spans="1:4" ht="12.75" customHeight="1">
      <c r="A107">
        <v>4054</v>
      </c>
      <c r="B107" s="10">
        <v>717</v>
      </c>
      <c r="C107" s="12" t="s">
        <v>203</v>
      </c>
      <c r="D107" s="15">
        <v>450</v>
      </c>
    </row>
    <row r="108" spans="1:4" ht="12.75" customHeight="1">
      <c r="A108">
        <v>4054</v>
      </c>
      <c r="B108" s="10">
        <v>772</v>
      </c>
      <c r="C108" s="12" t="s">
        <v>25</v>
      </c>
      <c r="D108" s="15">
        <v>297</v>
      </c>
    </row>
    <row r="109" spans="1:4" ht="12.75" customHeight="1">
      <c r="A109">
        <v>4054</v>
      </c>
      <c r="B109" s="10">
        <v>961</v>
      </c>
      <c r="C109" s="12" t="s">
        <v>142</v>
      </c>
      <c r="D109" s="15">
        <v>229</v>
      </c>
    </row>
    <row r="110" spans="2:4" ht="12.75" customHeight="1">
      <c r="B110" s="10"/>
      <c r="C110" s="12"/>
      <c r="D110" s="85">
        <f>SUM(D58:D109)</f>
        <v>49999.700000000004</v>
      </c>
    </row>
    <row r="111" spans="2:4" ht="48" customHeight="1">
      <c r="B111" s="10"/>
      <c r="C111" s="12"/>
      <c r="D111" s="15"/>
    </row>
    <row r="112" spans="1:4" ht="12.75" customHeight="1">
      <c r="A112">
        <v>1097</v>
      </c>
      <c r="B112" s="10">
        <v>460</v>
      </c>
      <c r="C112" s="12" t="s">
        <v>41</v>
      </c>
      <c r="D112" s="15">
        <v>2110</v>
      </c>
    </row>
    <row r="113" spans="1:4" ht="12.75" customHeight="1">
      <c r="A113">
        <v>1097</v>
      </c>
      <c r="B113" s="10">
        <v>370</v>
      </c>
      <c r="C113" s="12" t="s">
        <v>237</v>
      </c>
      <c r="D113" s="15">
        <v>55</v>
      </c>
    </row>
    <row r="114" spans="1:4" ht="12.75" customHeight="1">
      <c r="A114">
        <v>1097</v>
      </c>
      <c r="B114" s="10">
        <v>589</v>
      </c>
      <c r="C114" s="12" t="s">
        <v>78</v>
      </c>
      <c r="D114" s="15">
        <v>53</v>
      </c>
    </row>
    <row r="115" spans="1:4" ht="12.75" customHeight="1">
      <c r="A115">
        <v>1097</v>
      </c>
      <c r="B115" s="10">
        <v>1060</v>
      </c>
      <c r="C115" s="12" t="s">
        <v>76</v>
      </c>
      <c r="D115" s="15">
        <v>95</v>
      </c>
    </row>
    <row r="116" spans="1:4" ht="12.75" customHeight="1">
      <c r="A116">
        <v>1097</v>
      </c>
      <c r="B116" s="10">
        <v>372</v>
      </c>
      <c r="C116" s="12" t="s">
        <v>51</v>
      </c>
      <c r="D116" s="15">
        <v>94</v>
      </c>
    </row>
    <row r="117" spans="1:4" ht="12.75" customHeight="1">
      <c r="A117">
        <v>1097</v>
      </c>
      <c r="B117" s="10">
        <v>337</v>
      </c>
      <c r="C117" s="12" t="s">
        <v>238</v>
      </c>
      <c r="D117" s="15">
        <v>100</v>
      </c>
    </row>
    <row r="118" spans="1:4" ht="12.75" customHeight="1">
      <c r="A118">
        <v>1097</v>
      </c>
      <c r="B118" s="10">
        <v>468</v>
      </c>
      <c r="C118" s="12" t="s">
        <v>39</v>
      </c>
      <c r="D118" s="15">
        <v>3651</v>
      </c>
    </row>
    <row r="119" spans="1:4" ht="12.75" customHeight="1">
      <c r="A119">
        <v>1097</v>
      </c>
      <c r="B119" s="10">
        <v>458</v>
      </c>
      <c r="C119" s="12" t="s">
        <v>39</v>
      </c>
      <c r="D119" s="15">
        <v>3651</v>
      </c>
    </row>
    <row r="120" spans="1:4" ht="12.75" customHeight="1">
      <c r="A120">
        <v>1097</v>
      </c>
      <c r="B120" s="10">
        <v>1055</v>
      </c>
      <c r="C120" s="12" t="s">
        <v>80</v>
      </c>
      <c r="D120" s="15">
        <v>36</v>
      </c>
    </row>
    <row r="121" spans="1:4" ht="12.75" customHeight="1">
      <c r="A121">
        <v>1097</v>
      </c>
      <c r="B121" s="10">
        <v>1085</v>
      </c>
      <c r="C121" s="12" t="s">
        <v>101</v>
      </c>
      <c r="D121" s="15">
        <v>34</v>
      </c>
    </row>
    <row r="122" spans="1:4" ht="12.75" customHeight="1">
      <c r="A122">
        <v>1097</v>
      </c>
      <c r="B122" s="10">
        <v>1059</v>
      </c>
      <c r="C122" s="12" t="s">
        <v>232</v>
      </c>
      <c r="D122" s="15">
        <v>63.5</v>
      </c>
    </row>
    <row r="123" spans="1:4" ht="12.75" customHeight="1">
      <c r="A123">
        <v>1097</v>
      </c>
      <c r="B123" s="10">
        <v>367</v>
      </c>
      <c r="C123" s="12" t="s">
        <v>234</v>
      </c>
      <c r="D123" s="15">
        <v>55.3</v>
      </c>
    </row>
    <row r="124" spans="1:4" ht="12.75" customHeight="1">
      <c r="A124">
        <v>1097</v>
      </c>
      <c r="B124" s="67">
        <v>1070</v>
      </c>
      <c r="C124" s="38" t="s">
        <v>90</v>
      </c>
      <c r="D124" s="69">
        <v>45</v>
      </c>
    </row>
    <row r="125" ht="12.75">
      <c r="D125" s="80">
        <f>SUM(D112:D124)</f>
        <v>10042.8</v>
      </c>
    </row>
  </sheetData>
  <mergeCells count="2">
    <mergeCell ref="B49:C49"/>
    <mergeCell ref="B101:C10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58">
      <selection activeCell="D18" sqref="D18"/>
    </sheetView>
  </sheetViews>
  <sheetFormatPr defaultColWidth="9.140625" defaultRowHeight="12.75"/>
  <cols>
    <col min="1" max="1" width="4.00390625" style="0" customWidth="1"/>
    <col min="2" max="2" width="14.8515625" style="76" customWidth="1"/>
    <col min="3" max="3" width="43.421875" style="0" customWidth="1"/>
    <col min="4" max="4" width="9.7109375" style="0" customWidth="1"/>
    <col min="6" max="6" width="9.7109375" style="0" customWidth="1"/>
  </cols>
  <sheetData>
    <row r="1" spans="4:6" ht="12.75">
      <c r="D1" s="16">
        <f>SUM(D3:D75)</f>
        <v>68287.8</v>
      </c>
      <c r="E1" s="17">
        <v>47225</v>
      </c>
      <c r="F1" s="16">
        <f>SUM(F3:F75)</f>
        <v>47224.8</v>
      </c>
    </row>
    <row r="2" spans="2:6" ht="12.75">
      <c r="B2" s="78" t="s">
        <v>227</v>
      </c>
      <c r="D2" s="16"/>
      <c r="E2" s="17"/>
      <c r="F2" s="16"/>
    </row>
    <row r="3" spans="1:6" ht="12.75" customHeight="1">
      <c r="A3">
        <v>1</v>
      </c>
      <c r="B3" s="42">
        <v>478</v>
      </c>
      <c r="C3" s="12" t="s">
        <v>41</v>
      </c>
      <c r="D3" s="77">
        <v>970</v>
      </c>
      <c r="E3" s="12" t="s">
        <v>222</v>
      </c>
      <c r="F3" s="77">
        <v>900</v>
      </c>
    </row>
    <row r="4" spans="1:6" ht="12.75" customHeight="1">
      <c r="A4">
        <v>2</v>
      </c>
      <c r="B4" s="42">
        <v>855</v>
      </c>
      <c r="C4" s="12" t="s">
        <v>226</v>
      </c>
      <c r="D4" s="77">
        <v>3300</v>
      </c>
      <c r="E4" s="12" t="s">
        <v>222</v>
      </c>
      <c r="F4" s="77">
        <v>3300</v>
      </c>
    </row>
    <row r="5" spans="1:6" ht="12.75" customHeight="1">
      <c r="A5">
        <v>3</v>
      </c>
      <c r="B5" s="42">
        <v>887</v>
      </c>
      <c r="C5" s="12" t="s">
        <v>41</v>
      </c>
      <c r="D5" s="15">
        <v>2474.3</v>
      </c>
      <c r="E5" s="35" t="s">
        <v>222</v>
      </c>
      <c r="F5" s="15">
        <v>2400</v>
      </c>
    </row>
    <row r="6" spans="2:7" ht="12.75" customHeight="1">
      <c r="B6" s="79" t="s">
        <v>229</v>
      </c>
      <c r="C6" s="12"/>
      <c r="D6" s="15"/>
      <c r="E6" s="35"/>
      <c r="F6" s="15"/>
      <c r="G6" s="36"/>
    </row>
    <row r="7" spans="1:6" ht="12.75" customHeight="1">
      <c r="A7">
        <v>4</v>
      </c>
      <c r="B7" s="42">
        <v>947</v>
      </c>
      <c r="C7" s="12" t="s">
        <v>125</v>
      </c>
      <c r="D7" s="15">
        <v>3811</v>
      </c>
      <c r="E7" s="35" t="s">
        <v>221</v>
      </c>
      <c r="F7" s="15">
        <v>3800</v>
      </c>
    </row>
    <row r="8" spans="1:7" ht="12.75" customHeight="1">
      <c r="A8">
        <v>5</v>
      </c>
      <c r="B8" s="42">
        <v>1406</v>
      </c>
      <c r="C8" s="12" t="s">
        <v>39</v>
      </c>
      <c r="D8" s="15">
        <v>3811</v>
      </c>
      <c r="E8" s="35" t="s">
        <v>221</v>
      </c>
      <c r="F8" s="15">
        <v>3800</v>
      </c>
      <c r="G8" s="36"/>
    </row>
    <row r="9" spans="1:7" ht="12.75" customHeight="1">
      <c r="A9">
        <v>6</v>
      </c>
      <c r="B9" s="42">
        <v>1417</v>
      </c>
      <c r="C9" s="12" t="s">
        <v>39</v>
      </c>
      <c r="D9" s="15">
        <v>3811</v>
      </c>
      <c r="E9" s="35" t="s">
        <v>221</v>
      </c>
      <c r="F9" s="15">
        <v>3800</v>
      </c>
      <c r="G9" s="36"/>
    </row>
    <row r="10" spans="1:7" ht="12.75" customHeight="1">
      <c r="A10">
        <v>7</v>
      </c>
      <c r="B10" s="42">
        <v>1425</v>
      </c>
      <c r="C10" s="12" t="s">
        <v>39</v>
      </c>
      <c r="D10" s="15">
        <v>3811</v>
      </c>
      <c r="E10" s="35" t="s">
        <v>221</v>
      </c>
      <c r="F10" s="15">
        <v>3800</v>
      </c>
      <c r="G10" s="36"/>
    </row>
    <row r="11" spans="2:7" ht="12.75" customHeight="1">
      <c r="B11" s="79" t="s">
        <v>230</v>
      </c>
      <c r="C11" s="12"/>
      <c r="D11" s="15"/>
      <c r="E11" s="35"/>
      <c r="F11" s="15"/>
      <c r="G11" s="36"/>
    </row>
    <row r="12" spans="1:6" ht="12.75" customHeight="1">
      <c r="A12">
        <v>8</v>
      </c>
      <c r="B12" s="42">
        <v>463</v>
      </c>
      <c r="C12" s="12" t="s">
        <v>56</v>
      </c>
      <c r="D12" s="15">
        <v>40</v>
      </c>
      <c r="E12" s="35" t="s">
        <v>220</v>
      </c>
      <c r="F12" s="15">
        <v>40</v>
      </c>
    </row>
    <row r="13" spans="1:6" ht="12.75" customHeight="1">
      <c r="A13">
        <v>9</v>
      </c>
      <c r="B13" s="42">
        <v>471</v>
      </c>
      <c r="C13" s="12" t="s">
        <v>56</v>
      </c>
      <c r="D13" s="15">
        <v>40</v>
      </c>
      <c r="E13" s="35" t="s">
        <v>220</v>
      </c>
      <c r="F13" s="15">
        <v>40</v>
      </c>
    </row>
    <row r="14" spans="1:6" ht="12.75" customHeight="1">
      <c r="A14">
        <v>10</v>
      </c>
      <c r="B14" s="42">
        <v>481</v>
      </c>
      <c r="C14" s="12" t="s">
        <v>56</v>
      </c>
      <c r="D14" s="15">
        <v>40</v>
      </c>
      <c r="E14" s="35" t="s">
        <v>220</v>
      </c>
      <c r="F14" s="15">
        <v>40</v>
      </c>
    </row>
    <row r="15" spans="1:6" ht="12.75" customHeight="1">
      <c r="A15">
        <v>11</v>
      </c>
      <c r="B15" s="42">
        <v>866</v>
      </c>
      <c r="C15" s="12" t="s">
        <v>56</v>
      </c>
      <c r="D15" s="15">
        <v>40</v>
      </c>
      <c r="E15" s="35" t="s">
        <v>220</v>
      </c>
      <c r="F15" s="15">
        <v>40</v>
      </c>
    </row>
    <row r="16" spans="1:6" ht="12.75" customHeight="1">
      <c r="A16">
        <v>12</v>
      </c>
      <c r="B16" s="42">
        <v>874</v>
      </c>
      <c r="C16" s="12" t="s">
        <v>52</v>
      </c>
      <c r="D16" s="15">
        <v>877.6</v>
      </c>
      <c r="E16" s="35" t="s">
        <v>220</v>
      </c>
      <c r="F16" s="15">
        <v>800</v>
      </c>
    </row>
    <row r="17" spans="1:6" ht="12.75" customHeight="1">
      <c r="A17">
        <v>13</v>
      </c>
      <c r="B17" s="42">
        <v>876</v>
      </c>
      <c r="C17" s="12" t="s">
        <v>56</v>
      </c>
      <c r="D17" s="15">
        <v>40</v>
      </c>
      <c r="E17" s="35" t="s">
        <v>220</v>
      </c>
      <c r="F17" s="15">
        <v>40</v>
      </c>
    </row>
    <row r="18" spans="1:6" ht="12.75" customHeight="1">
      <c r="A18">
        <v>14</v>
      </c>
      <c r="B18" s="42">
        <v>888</v>
      </c>
      <c r="C18" s="12" t="s">
        <v>56</v>
      </c>
      <c r="D18" s="15">
        <v>40</v>
      </c>
      <c r="E18" s="35" t="s">
        <v>220</v>
      </c>
      <c r="F18" s="15">
        <v>40</v>
      </c>
    </row>
    <row r="19" spans="1:6" ht="12.75" customHeight="1">
      <c r="A19">
        <v>15</v>
      </c>
      <c r="B19" s="42">
        <v>934</v>
      </c>
      <c r="C19" s="12" t="s">
        <v>56</v>
      </c>
      <c r="D19" s="15">
        <v>40</v>
      </c>
      <c r="E19" s="35" t="s">
        <v>220</v>
      </c>
      <c r="F19" s="15">
        <v>40</v>
      </c>
    </row>
    <row r="20" spans="1:6" ht="12.75" customHeight="1">
      <c r="A20">
        <v>16</v>
      </c>
      <c r="B20" s="42">
        <v>942</v>
      </c>
      <c r="C20" s="12" t="s">
        <v>52</v>
      </c>
      <c r="D20" s="15">
        <v>416.4</v>
      </c>
      <c r="E20" s="35" t="s">
        <v>220</v>
      </c>
      <c r="F20" s="15">
        <v>400</v>
      </c>
    </row>
    <row r="21" spans="1:6" ht="12.75" customHeight="1">
      <c r="A21">
        <v>17</v>
      </c>
      <c r="B21" s="42">
        <v>944</v>
      </c>
      <c r="C21" s="12" t="s">
        <v>56</v>
      </c>
      <c r="D21" s="15">
        <v>40</v>
      </c>
      <c r="E21" s="35" t="s">
        <v>220</v>
      </c>
      <c r="F21" s="15">
        <v>40</v>
      </c>
    </row>
    <row r="22" spans="1:6" ht="12.75" customHeight="1">
      <c r="A22">
        <v>18</v>
      </c>
      <c r="B22" s="42">
        <v>950</v>
      </c>
      <c r="C22" s="12" t="s">
        <v>52</v>
      </c>
      <c r="D22" s="15">
        <v>518.7</v>
      </c>
      <c r="E22" s="35" t="s">
        <v>220</v>
      </c>
      <c r="F22" s="15">
        <v>500</v>
      </c>
    </row>
    <row r="23" spans="1:6" ht="12.75" customHeight="1">
      <c r="A23">
        <v>19</v>
      </c>
      <c r="B23" s="42">
        <v>951</v>
      </c>
      <c r="C23" s="12" t="s">
        <v>56</v>
      </c>
      <c r="D23" s="15">
        <v>40</v>
      </c>
      <c r="E23" s="35" t="s">
        <v>220</v>
      </c>
      <c r="F23" s="15">
        <v>40</v>
      </c>
    </row>
    <row r="24" spans="1:7" ht="12.75" customHeight="1">
      <c r="A24">
        <v>20</v>
      </c>
      <c r="B24" s="42">
        <v>1412</v>
      </c>
      <c r="C24" s="12" t="s">
        <v>56</v>
      </c>
      <c r="D24" s="15">
        <v>40</v>
      </c>
      <c r="E24" s="35" t="s">
        <v>220</v>
      </c>
      <c r="F24" s="15">
        <v>40</v>
      </c>
      <c r="G24" s="36"/>
    </row>
    <row r="25" spans="1:7" ht="12.75" customHeight="1">
      <c r="A25">
        <v>21</v>
      </c>
      <c r="B25" s="42">
        <v>1419</v>
      </c>
      <c r="C25" s="12" t="s">
        <v>155</v>
      </c>
      <c r="D25" s="15">
        <v>840</v>
      </c>
      <c r="E25" s="35" t="s">
        <v>220</v>
      </c>
      <c r="F25" s="15">
        <v>800</v>
      </c>
      <c r="G25" s="36"/>
    </row>
    <row r="26" spans="1:7" ht="12.75" customHeight="1">
      <c r="A26">
        <v>22</v>
      </c>
      <c r="B26" s="42">
        <v>1422</v>
      </c>
      <c r="C26" s="12" t="s">
        <v>56</v>
      </c>
      <c r="D26" s="15">
        <v>40</v>
      </c>
      <c r="E26" s="35" t="s">
        <v>220</v>
      </c>
      <c r="F26" s="15">
        <v>40</v>
      </c>
      <c r="G26" s="36"/>
    </row>
    <row r="27" spans="1:7" ht="12.75" customHeight="1">
      <c r="A27">
        <v>23</v>
      </c>
      <c r="B27" s="42">
        <v>1428</v>
      </c>
      <c r="C27" s="12" t="s">
        <v>52</v>
      </c>
      <c r="D27" s="15">
        <v>905</v>
      </c>
      <c r="E27" s="35" t="s">
        <v>220</v>
      </c>
      <c r="F27" s="15">
        <v>900</v>
      </c>
      <c r="G27" s="36"/>
    </row>
    <row r="28" spans="1:7" ht="12.75" customHeight="1">
      <c r="A28">
        <v>24</v>
      </c>
      <c r="B28" s="42">
        <v>1429</v>
      </c>
      <c r="C28" s="12" t="s">
        <v>56</v>
      </c>
      <c r="D28" s="15">
        <v>40</v>
      </c>
      <c r="E28" s="35" t="s">
        <v>220</v>
      </c>
      <c r="F28" s="15">
        <v>40</v>
      </c>
      <c r="G28" s="36"/>
    </row>
    <row r="29" spans="1:6" ht="12.75" customHeight="1">
      <c r="A29">
        <v>25</v>
      </c>
      <c r="B29" s="42">
        <v>390</v>
      </c>
      <c r="C29" s="12" t="s">
        <v>21</v>
      </c>
      <c r="D29" s="15">
        <v>54</v>
      </c>
      <c r="E29" s="35" t="s">
        <v>220</v>
      </c>
      <c r="F29" s="15">
        <v>54</v>
      </c>
    </row>
    <row r="30" spans="1:6" ht="12.75" customHeight="1">
      <c r="A30">
        <v>26</v>
      </c>
      <c r="B30" s="42">
        <v>590</v>
      </c>
      <c r="C30" s="12" t="s">
        <v>205</v>
      </c>
      <c r="D30" s="15">
        <v>60</v>
      </c>
      <c r="E30" s="35" t="s">
        <v>220</v>
      </c>
      <c r="F30" s="15">
        <v>60</v>
      </c>
    </row>
    <row r="31" spans="1:6" ht="12.75" customHeight="1">
      <c r="A31">
        <v>27</v>
      </c>
      <c r="B31" s="42">
        <v>854</v>
      </c>
      <c r="C31" s="12" t="s">
        <v>21</v>
      </c>
      <c r="D31" s="15">
        <v>67.2</v>
      </c>
      <c r="E31" s="35" t="s">
        <v>220</v>
      </c>
      <c r="F31" s="15">
        <v>60</v>
      </c>
    </row>
    <row r="32" spans="1:7" ht="12.75" customHeight="1">
      <c r="A32">
        <v>28</v>
      </c>
      <c r="B32" s="42">
        <v>967</v>
      </c>
      <c r="C32" s="12" t="s">
        <v>143</v>
      </c>
      <c r="D32" s="15">
        <v>65</v>
      </c>
      <c r="E32" s="35" t="s">
        <v>220</v>
      </c>
      <c r="F32" s="15">
        <v>63</v>
      </c>
      <c r="G32" s="36"/>
    </row>
    <row r="33" spans="1:7" ht="12.75" customHeight="1">
      <c r="A33">
        <v>29</v>
      </c>
      <c r="B33" s="42">
        <v>1164</v>
      </c>
      <c r="C33" s="12" t="s">
        <v>153</v>
      </c>
      <c r="D33" s="15">
        <v>66.3</v>
      </c>
      <c r="E33" s="35" t="s">
        <v>220</v>
      </c>
      <c r="F33" s="15">
        <v>66.3</v>
      </c>
      <c r="G33" s="36"/>
    </row>
    <row r="34" spans="1:7" ht="12.75" customHeight="1">
      <c r="A34">
        <v>30</v>
      </c>
      <c r="B34" s="42">
        <v>1250</v>
      </c>
      <c r="C34" s="12" t="s">
        <v>157</v>
      </c>
      <c r="D34" s="15">
        <v>59.8</v>
      </c>
      <c r="E34" s="35" t="s">
        <v>220</v>
      </c>
      <c r="F34" s="15">
        <v>59.8</v>
      </c>
      <c r="G34" s="36"/>
    </row>
    <row r="35" spans="2:7" ht="12.75" customHeight="1">
      <c r="B35" s="79" t="s">
        <v>231</v>
      </c>
      <c r="C35" s="12"/>
      <c r="D35" s="15"/>
      <c r="E35" s="35"/>
      <c r="F35" s="15"/>
      <c r="G35" s="36"/>
    </row>
    <row r="36" spans="1:7" ht="12.75" customHeight="1">
      <c r="A36">
        <v>31</v>
      </c>
      <c r="B36" s="42">
        <v>1057</v>
      </c>
      <c r="C36" s="12" t="s">
        <v>73</v>
      </c>
      <c r="D36" s="15">
        <v>52</v>
      </c>
      <c r="E36" s="35" t="s">
        <v>42</v>
      </c>
      <c r="F36" s="15">
        <v>52</v>
      </c>
      <c r="G36" s="36"/>
    </row>
    <row r="37" spans="1:7" ht="12.75" customHeight="1">
      <c r="A37">
        <v>32</v>
      </c>
      <c r="B37" s="42">
        <v>1061</v>
      </c>
      <c r="C37" s="12" t="s">
        <v>77</v>
      </c>
      <c r="D37" s="15">
        <v>165</v>
      </c>
      <c r="E37" s="35" t="s">
        <v>42</v>
      </c>
      <c r="F37" s="15">
        <v>165</v>
      </c>
      <c r="G37" s="36"/>
    </row>
    <row r="38" spans="1:7" ht="12.75" customHeight="1">
      <c r="A38">
        <v>33</v>
      </c>
      <c r="B38" s="42">
        <v>1064</v>
      </c>
      <c r="C38" s="12" t="s">
        <v>71</v>
      </c>
      <c r="D38" s="15">
        <v>428</v>
      </c>
      <c r="E38" s="35" t="s">
        <v>42</v>
      </c>
      <c r="F38" s="15">
        <v>428</v>
      </c>
      <c r="G38" s="36"/>
    </row>
    <row r="39" spans="1:7" ht="12.75" customHeight="1">
      <c r="A39">
        <v>34</v>
      </c>
      <c r="B39" s="42">
        <v>1065</v>
      </c>
      <c r="C39" s="12" t="s">
        <v>81</v>
      </c>
      <c r="D39" s="15">
        <v>152</v>
      </c>
      <c r="E39" s="35" t="s">
        <v>42</v>
      </c>
      <c r="F39" s="15">
        <v>152</v>
      </c>
      <c r="G39" s="36"/>
    </row>
    <row r="40" spans="1:7" ht="12.75" customHeight="1">
      <c r="A40">
        <v>35</v>
      </c>
      <c r="B40" s="42">
        <v>1068</v>
      </c>
      <c r="C40" s="12" t="s">
        <v>83</v>
      </c>
      <c r="D40" s="15">
        <v>53</v>
      </c>
      <c r="E40" s="35" t="s">
        <v>42</v>
      </c>
      <c r="F40" s="15">
        <v>53</v>
      </c>
      <c r="G40" s="36"/>
    </row>
    <row r="41" spans="1:7" ht="12.75" customHeight="1">
      <c r="A41">
        <v>36</v>
      </c>
      <c r="B41" s="42">
        <v>1079</v>
      </c>
      <c r="C41" s="12" t="s">
        <v>114</v>
      </c>
      <c r="D41" s="15">
        <v>152.9</v>
      </c>
      <c r="E41" s="35" t="s">
        <v>42</v>
      </c>
      <c r="F41" s="15">
        <v>152.9</v>
      </c>
      <c r="G41" s="36"/>
    </row>
    <row r="42" spans="1:7" ht="12.75" customHeight="1">
      <c r="A42">
        <v>37</v>
      </c>
      <c r="B42" s="42">
        <v>1087</v>
      </c>
      <c r="C42" s="12" t="s">
        <v>141</v>
      </c>
      <c r="D42" s="15">
        <v>525</v>
      </c>
      <c r="E42" s="35" t="s">
        <v>42</v>
      </c>
      <c r="F42" s="15">
        <v>525</v>
      </c>
      <c r="G42" s="36"/>
    </row>
    <row r="43" spans="1:7" ht="12.75" customHeight="1">
      <c r="A43">
        <v>38</v>
      </c>
      <c r="B43" s="42">
        <v>1246</v>
      </c>
      <c r="C43" s="12" t="s">
        <v>141</v>
      </c>
      <c r="D43" s="15">
        <v>103</v>
      </c>
      <c r="E43" s="35" t="s">
        <v>42</v>
      </c>
      <c r="F43" s="15">
        <v>103</v>
      </c>
      <c r="G43" s="36"/>
    </row>
    <row r="44" spans="1:7" ht="12.75" customHeight="1">
      <c r="A44">
        <v>39</v>
      </c>
      <c r="B44" s="42">
        <v>1402</v>
      </c>
      <c r="C44" s="12" t="s">
        <v>165</v>
      </c>
      <c r="D44" s="15">
        <v>890</v>
      </c>
      <c r="E44" s="35" t="s">
        <v>42</v>
      </c>
      <c r="F44" s="15">
        <v>890</v>
      </c>
      <c r="G44" s="36"/>
    </row>
    <row r="45" spans="1:6" ht="12.75" customHeight="1">
      <c r="A45">
        <v>40</v>
      </c>
      <c r="B45" s="42">
        <v>580</v>
      </c>
      <c r="C45" s="12" t="s">
        <v>101</v>
      </c>
      <c r="D45" s="15">
        <v>53</v>
      </c>
      <c r="E45" s="35" t="s">
        <v>42</v>
      </c>
      <c r="F45" s="15">
        <v>53</v>
      </c>
    </row>
    <row r="46" spans="1:7" ht="12.75" customHeight="1">
      <c r="A46">
        <v>41</v>
      </c>
      <c r="B46" s="42">
        <v>903</v>
      </c>
      <c r="C46" s="12" t="s">
        <v>132</v>
      </c>
      <c r="D46" s="15">
        <v>48</v>
      </c>
      <c r="E46" s="12" t="s">
        <v>42</v>
      </c>
      <c r="F46" s="15">
        <v>48</v>
      </c>
      <c r="G46" s="74"/>
    </row>
    <row r="47" spans="1:7" ht="12.75" customHeight="1">
      <c r="A47">
        <v>42</v>
      </c>
      <c r="B47" s="42">
        <v>1177</v>
      </c>
      <c r="C47" s="12" t="s">
        <v>98</v>
      </c>
      <c r="D47" s="15">
        <v>62</v>
      </c>
      <c r="E47" s="35" t="s">
        <v>42</v>
      </c>
      <c r="F47" s="15">
        <v>62</v>
      </c>
      <c r="G47" s="74"/>
    </row>
    <row r="48" spans="2:6" ht="12.75" customHeight="1">
      <c r="B48" s="79" t="s">
        <v>228</v>
      </c>
      <c r="C48" s="12"/>
      <c r="D48" s="15"/>
      <c r="E48" s="35"/>
      <c r="F48" s="15"/>
    </row>
    <row r="49" spans="1:6" ht="12.75" customHeight="1">
      <c r="A49">
        <v>43</v>
      </c>
      <c r="B49" s="42">
        <v>368</v>
      </c>
      <c r="C49" s="12" t="s">
        <v>53</v>
      </c>
      <c r="D49" s="15">
        <v>1845</v>
      </c>
      <c r="E49" s="35" t="s">
        <v>223</v>
      </c>
      <c r="F49" s="15">
        <v>1700</v>
      </c>
    </row>
    <row r="50" spans="1:6" ht="12.75" customHeight="1">
      <c r="A50">
        <v>44</v>
      </c>
      <c r="B50" s="42">
        <v>369</v>
      </c>
      <c r="C50" s="12" t="s">
        <v>54</v>
      </c>
      <c r="D50" s="15">
        <v>58</v>
      </c>
      <c r="E50" s="35" t="s">
        <v>223</v>
      </c>
      <c r="F50" s="15">
        <v>58</v>
      </c>
    </row>
    <row r="51" spans="1:6" ht="12.75" customHeight="1">
      <c r="A51">
        <v>45</v>
      </c>
      <c r="B51" s="42">
        <v>371</v>
      </c>
      <c r="C51" s="12" t="s">
        <v>47</v>
      </c>
      <c r="D51" s="15">
        <v>392.8</v>
      </c>
      <c r="E51" s="35" t="s">
        <v>223</v>
      </c>
      <c r="F51" s="15">
        <v>300</v>
      </c>
    </row>
    <row r="52" spans="1:6" ht="12.75" customHeight="1">
      <c r="A52">
        <v>46</v>
      </c>
      <c r="B52" s="42">
        <v>373</v>
      </c>
      <c r="C52" s="12" t="s">
        <v>206</v>
      </c>
      <c r="D52" s="15">
        <v>215</v>
      </c>
      <c r="E52" s="35" t="s">
        <v>223</v>
      </c>
      <c r="F52" s="15">
        <v>200</v>
      </c>
    </row>
    <row r="53" spans="1:6" ht="12.75" customHeight="1">
      <c r="A53">
        <v>47</v>
      </c>
      <c r="B53" s="42">
        <v>374</v>
      </c>
      <c r="C53" s="12" t="s">
        <v>207</v>
      </c>
      <c r="D53" s="15">
        <v>3145</v>
      </c>
      <c r="E53" s="35" t="s">
        <v>223</v>
      </c>
      <c r="F53" s="15">
        <v>2908</v>
      </c>
    </row>
    <row r="54" spans="1:6" ht="12.75" customHeight="1">
      <c r="A54">
        <v>48</v>
      </c>
      <c r="B54" s="42">
        <v>380</v>
      </c>
      <c r="C54" s="12" t="s">
        <v>62</v>
      </c>
      <c r="D54" s="15">
        <v>358</v>
      </c>
      <c r="E54" s="35" t="s">
        <v>223</v>
      </c>
      <c r="F54" s="15">
        <v>358</v>
      </c>
    </row>
    <row r="55" spans="1:6" ht="12.75" customHeight="1">
      <c r="A55">
        <v>49</v>
      </c>
      <c r="B55" s="42">
        <v>382</v>
      </c>
      <c r="C55" s="12" t="s">
        <v>55</v>
      </c>
      <c r="D55" s="15">
        <v>126</v>
      </c>
      <c r="E55" s="35" t="s">
        <v>223</v>
      </c>
      <c r="F55" s="15">
        <v>126</v>
      </c>
    </row>
    <row r="56" spans="1:6" ht="12.75" customHeight="1">
      <c r="A56">
        <v>50</v>
      </c>
      <c r="B56" s="42">
        <v>449</v>
      </c>
      <c r="C56" s="12" t="s">
        <v>224</v>
      </c>
      <c r="D56" s="15">
        <v>10023</v>
      </c>
      <c r="E56" s="35" t="s">
        <v>223</v>
      </c>
      <c r="F56" s="15">
        <v>500</v>
      </c>
    </row>
    <row r="57" spans="1:6" ht="12.75" customHeight="1">
      <c r="A57">
        <v>51</v>
      </c>
      <c r="B57" s="42">
        <v>784</v>
      </c>
      <c r="C57" s="12" t="s">
        <v>105</v>
      </c>
      <c r="D57" s="15">
        <v>100</v>
      </c>
      <c r="E57" s="35" t="s">
        <v>223</v>
      </c>
      <c r="F57" s="15">
        <v>100</v>
      </c>
    </row>
    <row r="58" spans="1:6" ht="12.75" customHeight="1">
      <c r="A58">
        <v>52</v>
      </c>
      <c r="B58" s="42">
        <v>893</v>
      </c>
      <c r="C58" s="12" t="s">
        <v>225</v>
      </c>
      <c r="D58" s="15">
        <v>10000</v>
      </c>
      <c r="E58" s="35" t="s">
        <v>223</v>
      </c>
      <c r="F58" s="15">
        <v>500</v>
      </c>
    </row>
    <row r="59" spans="1:6" ht="12.75" customHeight="1">
      <c r="A59">
        <v>53</v>
      </c>
      <c r="B59" s="42">
        <v>1051</v>
      </c>
      <c r="C59" s="12" t="s">
        <v>208</v>
      </c>
      <c r="D59" s="15">
        <v>489</v>
      </c>
      <c r="E59" s="35" t="s">
        <v>223</v>
      </c>
      <c r="F59" s="15">
        <v>489</v>
      </c>
    </row>
    <row r="60" spans="1:6" ht="12.75" customHeight="1">
      <c r="A60">
        <v>54</v>
      </c>
      <c r="B60" s="42">
        <v>1052</v>
      </c>
      <c r="C60" s="12" t="s">
        <v>209</v>
      </c>
      <c r="D60" s="15">
        <v>1258</v>
      </c>
      <c r="E60" s="35" t="s">
        <v>223</v>
      </c>
      <c r="F60" s="15">
        <v>1200</v>
      </c>
    </row>
    <row r="61" spans="1:7" ht="12.75" customHeight="1">
      <c r="A61">
        <v>55</v>
      </c>
      <c r="B61" s="42">
        <v>1053</v>
      </c>
      <c r="C61" s="12" t="s">
        <v>210</v>
      </c>
      <c r="D61" s="15">
        <v>257</v>
      </c>
      <c r="E61" s="35" t="s">
        <v>223</v>
      </c>
      <c r="F61" s="15">
        <v>200</v>
      </c>
      <c r="G61" s="36"/>
    </row>
    <row r="62" spans="1:7" ht="12.75" customHeight="1">
      <c r="A62">
        <v>56</v>
      </c>
      <c r="B62" s="42">
        <v>1058</v>
      </c>
      <c r="C62" s="12" t="s">
        <v>74</v>
      </c>
      <c r="D62" s="15">
        <v>149</v>
      </c>
      <c r="E62" s="35" t="s">
        <v>223</v>
      </c>
      <c r="F62" s="15">
        <v>149</v>
      </c>
      <c r="G62" s="36"/>
    </row>
    <row r="63" spans="1:7" ht="12.75" customHeight="1">
      <c r="A63">
        <v>57</v>
      </c>
      <c r="B63" s="42">
        <v>1063</v>
      </c>
      <c r="C63" s="12" t="s">
        <v>70</v>
      </c>
      <c r="D63" s="15">
        <v>123</v>
      </c>
      <c r="E63" s="35" t="s">
        <v>223</v>
      </c>
      <c r="F63" s="15">
        <v>123</v>
      </c>
      <c r="G63" s="36"/>
    </row>
    <row r="64" spans="1:7" ht="12.75" customHeight="1">
      <c r="A64">
        <v>58</v>
      </c>
      <c r="B64" s="42">
        <v>1066</v>
      </c>
      <c r="C64" s="12" t="s">
        <v>87</v>
      </c>
      <c r="D64" s="15">
        <v>1626</v>
      </c>
      <c r="E64" s="35" t="s">
        <v>223</v>
      </c>
      <c r="F64" s="15">
        <v>1600</v>
      </c>
      <c r="G64" s="36"/>
    </row>
    <row r="65" spans="1:7" ht="12.75" customHeight="1">
      <c r="A65">
        <v>59</v>
      </c>
      <c r="B65" s="42">
        <v>1067</v>
      </c>
      <c r="C65" s="12" t="s">
        <v>89</v>
      </c>
      <c r="D65" s="15">
        <v>3990</v>
      </c>
      <c r="E65" s="35" t="s">
        <v>223</v>
      </c>
      <c r="F65" s="15">
        <v>3000</v>
      </c>
      <c r="G65" s="36"/>
    </row>
    <row r="66" spans="1:7" ht="12.75" customHeight="1">
      <c r="A66">
        <v>60</v>
      </c>
      <c r="B66" s="42">
        <v>1071</v>
      </c>
      <c r="C66" s="12" t="s">
        <v>91</v>
      </c>
      <c r="D66" s="15">
        <v>122.5</v>
      </c>
      <c r="E66" s="35" t="s">
        <v>223</v>
      </c>
      <c r="F66" s="15">
        <v>122.5</v>
      </c>
      <c r="G66" s="36"/>
    </row>
    <row r="67" spans="1:7" ht="12.75" customHeight="1">
      <c r="A67">
        <v>61</v>
      </c>
      <c r="B67" s="42">
        <v>1073</v>
      </c>
      <c r="C67" s="12" t="s">
        <v>92</v>
      </c>
      <c r="D67" s="15">
        <v>171</v>
      </c>
      <c r="E67" s="35" t="s">
        <v>223</v>
      </c>
      <c r="F67" s="15">
        <v>171</v>
      </c>
      <c r="G67" s="36"/>
    </row>
    <row r="68" spans="1:7" ht="12.75" customHeight="1">
      <c r="A68">
        <v>62</v>
      </c>
      <c r="B68" s="42">
        <v>1075</v>
      </c>
      <c r="C68" s="12" t="s">
        <v>103</v>
      </c>
      <c r="D68" s="15">
        <v>315.3</v>
      </c>
      <c r="E68" s="35" t="s">
        <v>223</v>
      </c>
      <c r="F68" s="15">
        <v>315.3</v>
      </c>
      <c r="G68" s="36"/>
    </row>
    <row r="69" spans="1:7" ht="12.75" customHeight="1">
      <c r="A69">
        <v>63</v>
      </c>
      <c r="B69" s="42">
        <v>1076</v>
      </c>
      <c r="C69" s="12" t="s">
        <v>104</v>
      </c>
      <c r="D69" s="15">
        <v>397</v>
      </c>
      <c r="E69" s="35" t="s">
        <v>223</v>
      </c>
      <c r="F69" s="15">
        <v>397</v>
      </c>
      <c r="G69" s="36"/>
    </row>
    <row r="70" spans="1:7" ht="12.75" customHeight="1">
      <c r="A70">
        <v>64</v>
      </c>
      <c r="B70" s="42">
        <v>1077</v>
      </c>
      <c r="C70" s="12" t="s">
        <v>106</v>
      </c>
      <c r="D70" s="15">
        <v>117</v>
      </c>
      <c r="E70" s="35" t="s">
        <v>223</v>
      </c>
      <c r="F70" s="15">
        <v>117</v>
      </c>
      <c r="G70" s="36"/>
    </row>
    <row r="71" spans="1:7" ht="12.75" customHeight="1">
      <c r="A71">
        <v>65</v>
      </c>
      <c r="B71" s="42">
        <v>1082</v>
      </c>
      <c r="C71" s="12" t="s">
        <v>121</v>
      </c>
      <c r="D71" s="15">
        <v>770</v>
      </c>
      <c r="E71" s="35" t="s">
        <v>223</v>
      </c>
      <c r="F71" s="15">
        <v>770</v>
      </c>
      <c r="G71" s="36"/>
    </row>
    <row r="72" spans="1:7" ht="12.75" customHeight="1">
      <c r="A72">
        <v>66</v>
      </c>
      <c r="B72" s="42">
        <v>1083</v>
      </c>
      <c r="C72" s="12" t="s">
        <v>137</v>
      </c>
      <c r="D72" s="15">
        <v>149</v>
      </c>
      <c r="E72" s="35" t="s">
        <v>223</v>
      </c>
      <c r="F72" s="15">
        <v>100</v>
      </c>
      <c r="G72" s="36"/>
    </row>
    <row r="73" spans="1:7" ht="12.75" customHeight="1">
      <c r="A73">
        <v>67</v>
      </c>
      <c r="B73" s="42">
        <v>1084</v>
      </c>
      <c r="C73" s="12" t="s">
        <v>138</v>
      </c>
      <c r="D73" s="15">
        <v>1915</v>
      </c>
      <c r="E73" s="35" t="s">
        <v>223</v>
      </c>
      <c r="F73" s="15">
        <v>1900</v>
      </c>
      <c r="G73" s="36"/>
    </row>
    <row r="74" spans="1:7" ht="12.75" customHeight="1">
      <c r="A74">
        <v>68</v>
      </c>
      <c r="B74" s="42">
        <v>1086</v>
      </c>
      <c r="C74" s="12" t="s">
        <v>139</v>
      </c>
      <c r="D74" s="15">
        <v>218</v>
      </c>
      <c r="E74" s="35" t="s">
        <v>223</v>
      </c>
      <c r="F74" s="15">
        <v>218</v>
      </c>
      <c r="G74" s="36"/>
    </row>
    <row r="75" spans="1:7" ht="12.75" customHeight="1">
      <c r="A75">
        <v>69</v>
      </c>
      <c r="B75" s="42">
        <v>1348</v>
      </c>
      <c r="C75" s="12" t="s">
        <v>211</v>
      </c>
      <c r="D75" s="15">
        <v>876</v>
      </c>
      <c r="E75" s="35" t="s">
        <v>223</v>
      </c>
      <c r="F75" s="15">
        <v>876</v>
      </c>
      <c r="G75" s="36"/>
    </row>
    <row r="76" spans="2:7" ht="12.75" customHeight="1">
      <c r="B76" s="10"/>
      <c r="C76" s="11"/>
      <c r="D76" s="12"/>
      <c r="E76" s="15"/>
      <c r="F76" s="12"/>
      <c r="G76" s="35"/>
    </row>
    <row r="77" spans="2:7" ht="12.75" customHeight="1">
      <c r="B77" s="10"/>
      <c r="C77" s="11"/>
      <c r="D77" s="12"/>
      <c r="E77" s="15"/>
      <c r="F77" s="12"/>
      <c r="G77" s="35"/>
    </row>
    <row r="78" spans="2:7" ht="12.75" customHeight="1">
      <c r="B78" s="10"/>
      <c r="C78" s="11"/>
      <c r="D78" s="12"/>
      <c r="E78" s="15"/>
      <c r="F78" s="12"/>
      <c r="G78" s="35"/>
    </row>
    <row r="79" spans="2:7" ht="12.75" customHeight="1">
      <c r="B79" s="10"/>
      <c r="C79" s="11"/>
      <c r="D79" s="12"/>
      <c r="E79" s="15"/>
      <c r="F79" s="12"/>
      <c r="G79" s="35"/>
    </row>
    <row r="80" spans="2:7" ht="12.75" customHeight="1">
      <c r="B80" s="10"/>
      <c r="C80" s="11"/>
      <c r="D80" s="12"/>
      <c r="E80" s="15"/>
      <c r="F80" s="12"/>
      <c r="G80" s="35"/>
    </row>
    <row r="81" spans="2:7" ht="12.75" customHeight="1">
      <c r="B81" s="10"/>
      <c r="C81" s="11"/>
      <c r="D81" s="12"/>
      <c r="E81" s="15"/>
      <c r="F81" s="12"/>
      <c r="G81" s="35"/>
    </row>
    <row r="82" spans="2:7" ht="12.75" customHeight="1">
      <c r="B82" s="10"/>
      <c r="C82" s="11"/>
      <c r="D82" s="12"/>
      <c r="E82" s="15"/>
      <c r="F82" s="12"/>
      <c r="G82" s="35"/>
    </row>
    <row r="83" spans="2:7" ht="12.75" customHeight="1">
      <c r="B83" s="10"/>
      <c r="C83" s="11"/>
      <c r="D83" s="12"/>
      <c r="E83" s="15"/>
      <c r="F83" s="12"/>
      <c r="G83" s="35"/>
    </row>
    <row r="84" spans="2:7" ht="12.75" customHeight="1">
      <c r="B84" s="10"/>
      <c r="C84" s="11"/>
      <c r="D84" s="12"/>
      <c r="E84" s="15"/>
      <c r="F84" s="12"/>
      <c r="G84" s="35"/>
    </row>
    <row r="85" spans="2:7" ht="12.75" customHeight="1">
      <c r="B85" s="10"/>
      <c r="C85" s="11"/>
      <c r="D85" s="12"/>
      <c r="E85" s="15"/>
      <c r="F85" s="12"/>
      <c r="G85" s="35"/>
    </row>
    <row r="86" spans="2:7" ht="12.75" customHeight="1">
      <c r="B86" s="10"/>
      <c r="C86" s="11"/>
      <c r="D86" s="12"/>
      <c r="E86" s="15"/>
      <c r="F86" s="12"/>
      <c r="G86" s="35"/>
    </row>
    <row r="87" spans="2:7" ht="12.75" customHeight="1">
      <c r="B87" s="10"/>
      <c r="C87" s="11"/>
      <c r="D87" s="12"/>
      <c r="E87" s="15"/>
      <c r="F87" s="12"/>
      <c r="G87" s="35"/>
    </row>
    <row r="88" spans="2:7" ht="12.75" customHeight="1">
      <c r="B88" s="10"/>
      <c r="C88" s="11"/>
      <c r="D88" s="12"/>
      <c r="E88" s="15"/>
      <c r="F88" s="12"/>
      <c r="G88" s="35"/>
    </row>
    <row r="89" spans="2:7" ht="12.75" customHeight="1">
      <c r="B89" s="10"/>
      <c r="C89" s="11"/>
      <c r="D89" s="12"/>
      <c r="E89" s="15"/>
      <c r="F89" s="12"/>
      <c r="G89" s="35"/>
    </row>
    <row r="90" spans="2:7" ht="12.75" customHeight="1">
      <c r="B90" s="10"/>
      <c r="C90" s="11"/>
      <c r="D90" s="12"/>
      <c r="E90" s="15"/>
      <c r="F90" s="12"/>
      <c r="G90" s="35"/>
    </row>
    <row r="91" spans="2:7" ht="12.75" customHeight="1">
      <c r="B91" s="10"/>
      <c r="C91" s="11"/>
      <c r="D91" s="12"/>
      <c r="E91" s="15"/>
      <c r="F91" s="12"/>
      <c r="G91" s="35"/>
    </row>
    <row r="92" spans="2:7" ht="12.75" customHeight="1">
      <c r="B92" s="10"/>
      <c r="C92" s="11"/>
      <c r="D92" s="12"/>
      <c r="E92" s="15"/>
      <c r="F92" s="12"/>
      <c r="G92" s="35"/>
    </row>
    <row r="93" spans="2:7" ht="12.75" customHeight="1">
      <c r="B93" s="10"/>
      <c r="C93" s="11"/>
      <c r="D93" s="12"/>
      <c r="E93" s="15"/>
      <c r="F93" s="12"/>
      <c r="G93" s="35"/>
    </row>
    <row r="94" spans="2:7" ht="12.75" customHeight="1">
      <c r="B94" s="10"/>
      <c r="C94" s="11"/>
      <c r="D94" s="12"/>
      <c r="E94" s="15"/>
      <c r="F94" s="12"/>
      <c r="G94" s="35"/>
    </row>
    <row r="95" spans="2:7" ht="12.75" customHeight="1">
      <c r="B95" s="10"/>
      <c r="C95" s="11"/>
      <c r="D95" s="12"/>
      <c r="E95" s="15"/>
      <c r="F95" s="12"/>
      <c r="G95" s="35"/>
    </row>
    <row r="96" spans="2:7" ht="12.75" customHeight="1">
      <c r="B96" s="10"/>
      <c r="C96" s="11"/>
      <c r="D96" s="12"/>
      <c r="E96" s="15"/>
      <c r="F96" s="12"/>
      <c r="G96" s="35"/>
    </row>
    <row r="97" spans="2:7" ht="12.75" customHeight="1">
      <c r="B97" s="10"/>
      <c r="C97" s="11"/>
      <c r="D97" s="12"/>
      <c r="E97" s="15"/>
      <c r="F97" s="12"/>
      <c r="G97" s="35"/>
    </row>
    <row r="98" spans="2:7" ht="12.75" customHeight="1">
      <c r="B98" s="10"/>
      <c r="C98" s="11"/>
      <c r="D98" s="12"/>
      <c r="E98" s="15"/>
      <c r="F98" s="12"/>
      <c r="G98" s="35"/>
    </row>
    <row r="99" spans="2:7" ht="12.75" customHeight="1">
      <c r="B99" s="10"/>
      <c r="C99" s="11"/>
      <c r="D99" s="12"/>
      <c r="E99" s="15"/>
      <c r="F99" s="12"/>
      <c r="G99" s="35"/>
    </row>
    <row r="100" spans="2:7" ht="12.75" customHeight="1">
      <c r="B100" s="10"/>
      <c r="C100" s="11"/>
      <c r="D100" s="12"/>
      <c r="E100" s="15"/>
      <c r="F100" s="12"/>
      <c r="G100" s="35"/>
    </row>
    <row r="101" spans="2:7" ht="12.75" customHeight="1">
      <c r="B101" s="10"/>
      <c r="C101" s="11"/>
      <c r="D101" s="12"/>
      <c r="E101" s="15"/>
      <c r="F101" s="12"/>
      <c r="G101" s="35"/>
    </row>
    <row r="102" spans="2:7" ht="12.75" customHeight="1">
      <c r="B102" s="10"/>
      <c r="C102" s="11"/>
      <c r="D102" s="12"/>
      <c r="E102" s="15"/>
      <c r="F102" s="12"/>
      <c r="G102" s="35"/>
    </row>
    <row r="103" spans="2:7" ht="12.75" customHeight="1">
      <c r="B103" s="10"/>
      <c r="C103" s="11"/>
      <c r="D103" s="12"/>
      <c r="E103" s="15"/>
      <c r="F103" s="12"/>
      <c r="G103" s="35"/>
    </row>
    <row r="104" spans="2:7" ht="12.75" customHeight="1">
      <c r="B104" s="10"/>
      <c r="C104" s="11"/>
      <c r="D104" s="12"/>
      <c r="E104" s="15"/>
      <c r="F104" s="12"/>
      <c r="G104" s="35"/>
    </row>
    <row r="105" spans="2:7" ht="12.75" customHeight="1">
      <c r="B105" s="10"/>
      <c r="C105" s="11"/>
      <c r="D105" s="12"/>
      <c r="E105" s="15"/>
      <c r="F105" s="12"/>
      <c r="G105" s="35"/>
    </row>
    <row r="106" spans="2:7" ht="12.75" customHeight="1">
      <c r="B106" s="10"/>
      <c r="C106" s="11"/>
      <c r="D106" s="12"/>
      <c r="E106" s="15"/>
      <c r="F106" s="12"/>
      <c r="G106" s="35"/>
    </row>
    <row r="107" spans="2:7" ht="12.75" customHeight="1">
      <c r="B107" s="10"/>
      <c r="C107" s="11"/>
      <c r="D107" s="12"/>
      <c r="E107" s="15"/>
      <c r="F107" s="12"/>
      <c r="G107" s="35"/>
    </row>
    <row r="108" spans="2:7" ht="12.75" customHeight="1">
      <c r="B108" s="10"/>
      <c r="C108" s="11"/>
      <c r="D108" s="12"/>
      <c r="E108" s="15"/>
      <c r="F108" s="12"/>
      <c r="G108" s="35"/>
    </row>
    <row r="109" spans="2:7" ht="12.75" customHeight="1">
      <c r="B109" s="10"/>
      <c r="C109" s="11"/>
      <c r="D109" s="12"/>
      <c r="E109" s="15"/>
      <c r="F109" s="12"/>
      <c r="G109" s="35"/>
    </row>
    <row r="110" spans="2:7" ht="12.75" customHeight="1">
      <c r="B110" s="10"/>
      <c r="C110" s="11"/>
      <c r="D110" s="12"/>
      <c r="E110" s="15"/>
      <c r="F110" s="12"/>
      <c r="G110" s="35"/>
    </row>
    <row r="111" spans="2:7" ht="12.75" customHeight="1">
      <c r="B111" s="10"/>
      <c r="C111" s="11"/>
      <c r="D111" s="12"/>
      <c r="E111" s="15"/>
      <c r="F111" s="12"/>
      <c r="G111" s="35"/>
    </row>
    <row r="112" spans="2:7" ht="12.75" customHeight="1">
      <c r="B112" s="10"/>
      <c r="C112" s="11"/>
      <c r="D112" s="12"/>
      <c r="E112" s="15"/>
      <c r="F112" s="12"/>
      <c r="G112" s="35"/>
    </row>
    <row r="113" spans="2:7" ht="12.75" customHeight="1">
      <c r="B113" s="10"/>
      <c r="C113" s="11"/>
      <c r="D113" s="12"/>
      <c r="E113" s="15"/>
      <c r="F113" s="12"/>
      <c r="G113" s="35"/>
    </row>
    <row r="114" spans="2:7" ht="12.75" customHeight="1">
      <c r="B114" s="10"/>
      <c r="C114" s="11"/>
      <c r="D114" s="12"/>
      <c r="E114" s="15"/>
      <c r="F114" s="12"/>
      <c r="G114" s="35"/>
    </row>
    <row r="115" spans="2:7" ht="12.75" customHeight="1">
      <c r="B115" s="10"/>
      <c r="C115" s="11"/>
      <c r="D115" s="12"/>
      <c r="E115" s="15"/>
      <c r="F115" s="12"/>
      <c r="G115" s="35"/>
    </row>
    <row r="116" spans="2:7" ht="12.75" customHeight="1">
      <c r="B116" s="10"/>
      <c r="C116" s="11"/>
      <c r="D116" s="12"/>
      <c r="E116" s="15"/>
      <c r="F116" s="12"/>
      <c r="G116" s="35"/>
    </row>
    <row r="117" spans="2:7" ht="12.75" customHeight="1">
      <c r="B117" s="10"/>
      <c r="C117" s="11"/>
      <c r="D117" s="12"/>
      <c r="E117" s="15"/>
      <c r="F117" s="12"/>
      <c r="G117" s="35"/>
    </row>
    <row r="118" spans="2:7" ht="12.75" customHeight="1">
      <c r="B118" s="10"/>
      <c r="C118" s="11"/>
      <c r="D118" s="12"/>
      <c r="E118" s="15"/>
      <c r="F118" s="12"/>
      <c r="G118" s="35"/>
    </row>
    <row r="119" spans="2:7" ht="12.75" customHeight="1">
      <c r="B119" s="10"/>
      <c r="C119" s="11"/>
      <c r="D119" s="12"/>
      <c r="E119" s="15"/>
      <c r="F119" s="12"/>
      <c r="G119" s="35"/>
    </row>
    <row r="120" spans="2:7" ht="12.75" customHeight="1">
      <c r="B120" s="10"/>
      <c r="C120" s="11"/>
      <c r="D120" s="12"/>
      <c r="E120" s="15"/>
      <c r="F120" s="12"/>
      <c r="G120" s="35"/>
    </row>
    <row r="121" spans="2:7" ht="12.75" customHeight="1">
      <c r="B121" s="10"/>
      <c r="C121" s="11"/>
      <c r="D121" s="12"/>
      <c r="E121" s="15"/>
      <c r="F121" s="12"/>
      <c r="G121" s="35"/>
    </row>
    <row r="122" spans="2:7" ht="12.75" customHeight="1">
      <c r="B122" s="10"/>
      <c r="C122" s="11"/>
      <c r="D122" s="12"/>
      <c r="E122" s="15"/>
      <c r="F122" s="12"/>
      <c r="G122" s="35"/>
    </row>
    <row r="123" spans="2:7" ht="12.75" customHeight="1">
      <c r="B123" s="10"/>
      <c r="C123" s="11"/>
      <c r="D123" s="12"/>
      <c r="E123" s="15"/>
      <c r="F123" s="12"/>
      <c r="G123" s="35"/>
    </row>
    <row r="124" spans="2:7" ht="12.75" customHeight="1">
      <c r="B124" s="10"/>
      <c r="C124" s="11"/>
      <c r="D124" s="12"/>
      <c r="E124" s="15"/>
      <c r="F124" s="12"/>
      <c r="G124" s="35"/>
    </row>
    <row r="125" spans="2:7" ht="12.75" customHeight="1">
      <c r="B125" s="10"/>
      <c r="C125" s="11"/>
      <c r="D125" s="12"/>
      <c r="E125" s="15"/>
      <c r="F125" s="12"/>
      <c r="G125" s="35"/>
    </row>
    <row r="126" spans="2:7" ht="12.75" customHeight="1">
      <c r="B126" s="10"/>
      <c r="C126" s="11"/>
      <c r="D126" s="12"/>
      <c r="E126" s="15"/>
      <c r="F126" s="12"/>
      <c r="G126" s="35"/>
    </row>
    <row r="127" spans="2:7" ht="12.75" customHeight="1">
      <c r="B127" s="10"/>
      <c r="C127" s="11"/>
      <c r="D127" s="12"/>
      <c r="E127" s="15"/>
      <c r="F127" s="12"/>
      <c r="G127" s="35"/>
    </row>
    <row r="128" spans="2:7" ht="12.75" customHeight="1">
      <c r="B128" s="10"/>
      <c r="C128" s="11"/>
      <c r="D128" s="12"/>
      <c r="E128" s="15"/>
      <c r="F128" s="12"/>
      <c r="G128" s="35"/>
    </row>
    <row r="129" spans="2:7" ht="12.75" customHeight="1">
      <c r="B129" s="10"/>
      <c r="C129" s="11"/>
      <c r="D129" s="12"/>
      <c r="E129" s="15"/>
      <c r="F129" s="12"/>
      <c r="G129" s="35"/>
    </row>
    <row r="130" spans="2:7" ht="12.75" customHeight="1">
      <c r="B130" s="10"/>
      <c r="C130" s="11"/>
      <c r="D130" s="12"/>
      <c r="E130" s="15"/>
      <c r="F130" s="12"/>
      <c r="G130" s="35"/>
    </row>
    <row r="131" spans="2:7" ht="12.75" customHeight="1">
      <c r="B131" s="10"/>
      <c r="C131" s="11"/>
      <c r="D131" s="12"/>
      <c r="E131" s="15"/>
      <c r="F131" s="12"/>
      <c r="G131" s="35"/>
    </row>
    <row r="132" spans="2:7" ht="12.75" customHeight="1">
      <c r="B132" s="10"/>
      <c r="C132" s="11"/>
      <c r="D132" s="12"/>
      <c r="E132" s="15"/>
      <c r="F132" s="12"/>
      <c r="G132" s="35"/>
    </row>
    <row r="133" spans="2:7" ht="12.75" customHeight="1">
      <c r="B133" s="10"/>
      <c r="C133" s="11"/>
      <c r="D133" s="12"/>
      <c r="E133" s="15"/>
      <c r="F133" s="12"/>
      <c r="G133" s="35"/>
    </row>
    <row r="134" spans="2:7" ht="12.75" customHeight="1">
      <c r="B134" s="10"/>
      <c r="C134" s="11"/>
      <c r="D134" s="12"/>
      <c r="E134" s="15"/>
      <c r="F134" s="12"/>
      <c r="G134" s="35"/>
    </row>
    <row r="135" spans="2:7" ht="12.75" customHeight="1">
      <c r="B135" s="10"/>
      <c r="C135" s="11"/>
      <c r="D135" s="12"/>
      <c r="E135" s="15"/>
      <c r="F135" s="12"/>
      <c r="G135" s="35"/>
    </row>
    <row r="136" spans="2:7" ht="12.75" customHeight="1">
      <c r="B136" s="10"/>
      <c r="C136" s="11"/>
      <c r="D136" s="12"/>
      <c r="E136" s="15"/>
      <c r="F136" s="12"/>
      <c r="G136" s="35"/>
    </row>
    <row r="137" spans="2:7" ht="12.75" customHeight="1">
      <c r="B137" s="10"/>
      <c r="C137" s="11"/>
      <c r="D137" s="12"/>
      <c r="E137" s="15"/>
      <c r="F137" s="12"/>
      <c r="G137" s="35"/>
    </row>
    <row r="138" spans="2:7" ht="12.75" customHeight="1">
      <c r="B138" s="10"/>
      <c r="C138" s="11"/>
      <c r="D138" s="12"/>
      <c r="E138" s="15"/>
      <c r="F138" s="12"/>
      <c r="G138" s="35"/>
    </row>
    <row r="139" spans="2:7" ht="12.75" customHeight="1">
      <c r="B139" s="10"/>
      <c r="C139" s="11"/>
      <c r="D139" s="12"/>
      <c r="E139" s="15"/>
      <c r="F139" s="12"/>
      <c r="G139" s="35"/>
    </row>
    <row r="140" spans="2:7" ht="12.75" customHeight="1">
      <c r="B140" s="10"/>
      <c r="C140" s="11"/>
      <c r="D140" s="12"/>
      <c r="E140" s="15"/>
      <c r="F140" s="12"/>
      <c r="G140" s="35"/>
    </row>
    <row r="141" spans="2:7" ht="12.75" customHeight="1">
      <c r="B141" s="10"/>
      <c r="C141" s="11"/>
      <c r="D141" s="12"/>
      <c r="E141" s="15"/>
      <c r="F141" s="12"/>
      <c r="G141" s="35"/>
    </row>
    <row r="142" spans="2:7" ht="12.75" customHeight="1">
      <c r="B142" s="10"/>
      <c r="C142" s="11"/>
      <c r="D142" s="12"/>
      <c r="E142" s="15"/>
      <c r="F142" s="12"/>
      <c r="G142" s="3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workbookViewId="0" topLeftCell="A1">
      <pane xSplit="1" ySplit="3" topLeftCell="B171" activePane="bottomRight" state="frozen"/>
      <selection pane="topLeft" activeCell="A1" sqref="A1:IV1"/>
      <selection pane="topRight" activeCell="B1" sqref="B1"/>
      <selection pane="bottomLeft" activeCell="A2" sqref="A2"/>
      <selection pane="bottomRight" activeCell="M188" sqref="M188"/>
    </sheetView>
  </sheetViews>
  <sheetFormatPr defaultColWidth="9.140625" defaultRowHeight="12.75" customHeight="1"/>
  <cols>
    <col min="1" max="1" width="5.140625" style="0" bestFit="1" customWidth="1"/>
    <col min="2" max="2" width="10.140625" style="0" bestFit="1" customWidth="1"/>
    <col min="3" max="3" width="29.8515625" style="0" customWidth="1"/>
    <col min="4" max="4" width="11.28125" style="16" customWidth="1"/>
    <col min="5" max="5" width="5.00390625" style="0" customWidth="1"/>
    <col min="6" max="6" width="6.00390625" style="0" customWidth="1"/>
    <col min="7" max="7" width="5.00390625" style="0" customWidth="1"/>
    <col min="8" max="8" width="6.7109375" style="44" customWidth="1"/>
    <col min="9" max="10" width="6.7109375" style="45" customWidth="1"/>
    <col min="11" max="11" width="6.7109375" style="46" customWidth="1"/>
    <col min="12" max="12" width="5.140625" style="39" customWidth="1"/>
    <col min="13" max="13" width="4.7109375" style="40" customWidth="1"/>
    <col min="14" max="14" width="5.57421875" style="40" customWidth="1"/>
    <col min="15" max="15" width="5.00390625" style="40" customWidth="1"/>
    <col min="16" max="16" width="5.00390625" style="41" customWidth="1"/>
    <col min="17" max="17" width="4.8515625" style="0" customWidth="1"/>
    <col min="18" max="18" width="5.8515625" style="0" customWidth="1"/>
    <col min="19" max="19" width="3.57421875" style="0" customWidth="1"/>
    <col min="20" max="16384" width="50.57421875" style="0" customWidth="1"/>
  </cols>
  <sheetData>
    <row r="1" spans="4:11" ht="15" customHeight="1">
      <c r="D1" s="64">
        <f>SUM(H1:K1)</f>
        <v>177464</v>
      </c>
      <c r="H1" s="62">
        <v>10000</v>
      </c>
      <c r="I1" s="55">
        <v>50000</v>
      </c>
      <c r="J1" s="55">
        <v>50000</v>
      </c>
      <c r="K1" s="63">
        <v>67464</v>
      </c>
    </row>
    <row r="2" spans="4:11" ht="15" customHeight="1">
      <c r="D2" s="65">
        <f>SUM(D4:D249)</f>
        <v>186024.1</v>
      </c>
      <c r="H2" s="44">
        <f>SUM(H4:H290)</f>
        <v>10120.4</v>
      </c>
      <c r="I2" s="44">
        <f>SUM(I4:I290)</f>
        <v>50045.7</v>
      </c>
      <c r="J2" s="44">
        <f>SUM(J4:J290)</f>
        <v>56494.80000000002</v>
      </c>
      <c r="K2" s="44">
        <f>SUM(K4:K290)</f>
        <v>68287.8</v>
      </c>
    </row>
    <row r="3" spans="1:19" ht="28.5" customHeight="1">
      <c r="A3" s="9" t="s">
        <v>0</v>
      </c>
      <c r="B3" s="9" t="s">
        <v>2</v>
      </c>
      <c r="C3" s="9" t="s">
        <v>6</v>
      </c>
      <c r="D3" s="14" t="s">
        <v>5</v>
      </c>
      <c r="E3" s="54" t="s">
        <v>1</v>
      </c>
      <c r="F3" s="9" t="s">
        <v>3</v>
      </c>
      <c r="G3" s="34" t="s">
        <v>4</v>
      </c>
      <c r="H3" s="51" t="s">
        <v>181</v>
      </c>
      <c r="I3" s="50" t="s">
        <v>184</v>
      </c>
      <c r="J3" s="50" t="s">
        <v>182</v>
      </c>
      <c r="K3" s="52" t="s">
        <v>179</v>
      </c>
      <c r="L3" s="51" t="s">
        <v>181</v>
      </c>
      <c r="M3" s="50" t="s">
        <v>184</v>
      </c>
      <c r="N3" s="56" t="s">
        <v>182</v>
      </c>
      <c r="O3" s="61" t="s">
        <v>179</v>
      </c>
      <c r="P3" s="58"/>
      <c r="Q3" s="53" t="s">
        <v>183</v>
      </c>
      <c r="R3" s="54" t="s">
        <v>173</v>
      </c>
      <c r="S3" t="s">
        <v>204</v>
      </c>
    </row>
    <row r="4" spans="1:19" ht="12.75" customHeight="1">
      <c r="A4" s="10">
        <v>835</v>
      </c>
      <c r="B4" s="11">
        <v>37444</v>
      </c>
      <c r="C4" s="12" t="s">
        <v>33</v>
      </c>
      <c r="D4" s="15">
        <v>100</v>
      </c>
      <c r="E4" s="13" t="b">
        <v>0</v>
      </c>
      <c r="F4" s="12" t="s">
        <v>20</v>
      </c>
      <c r="G4" s="35" t="s">
        <v>9</v>
      </c>
      <c r="H4" s="47">
        <f>L4*$D4</f>
        <v>0</v>
      </c>
      <c r="I4" s="48">
        <f>M4*$D4</f>
        <v>0</v>
      </c>
      <c r="J4" s="48">
        <f>N4*$D4</f>
        <v>0</v>
      </c>
      <c r="K4" s="49">
        <f>O4*$D4</f>
        <v>0</v>
      </c>
      <c r="L4" s="43">
        <v>0</v>
      </c>
      <c r="M4" s="42">
        <v>0</v>
      </c>
      <c r="N4" s="57">
        <v>0</v>
      </c>
      <c r="O4" s="60">
        <v>0</v>
      </c>
      <c r="P4" s="59">
        <f aca="true" t="shared" si="0" ref="P4:P68">8*L4+4*M4+2*N4+O4</f>
        <v>0</v>
      </c>
      <c r="Q4" s="37" t="s">
        <v>174</v>
      </c>
      <c r="R4" s="12" t="s">
        <v>175</v>
      </c>
      <c r="S4">
        <f aca="true" t="shared" si="1" ref="S4:S68">SUM(L4:O4)</f>
        <v>0</v>
      </c>
    </row>
    <row r="5" spans="1:19" ht="12.75" customHeight="1">
      <c r="A5" s="10">
        <v>459</v>
      </c>
      <c r="B5" s="11">
        <v>37258</v>
      </c>
      <c r="C5" s="12" t="s">
        <v>40</v>
      </c>
      <c r="D5" s="15">
        <v>15</v>
      </c>
      <c r="E5" s="13" t="b">
        <v>0</v>
      </c>
      <c r="F5" s="12" t="s">
        <v>10</v>
      </c>
      <c r="G5" s="35" t="s">
        <v>38</v>
      </c>
      <c r="H5" s="47">
        <f>L5*$D5</f>
        <v>0</v>
      </c>
      <c r="I5" s="48">
        <f>M5*$D5</f>
        <v>0</v>
      </c>
      <c r="J5" s="48">
        <f>N5*$D5</f>
        <v>0</v>
      </c>
      <c r="K5" s="49">
        <f>O5*$D5</f>
        <v>0</v>
      </c>
      <c r="L5" s="43">
        <v>0</v>
      </c>
      <c r="M5" s="42">
        <v>0</v>
      </c>
      <c r="N5" s="57">
        <v>0</v>
      </c>
      <c r="O5" s="60">
        <v>0</v>
      </c>
      <c r="P5" s="59">
        <f t="shared" si="0"/>
        <v>0</v>
      </c>
      <c r="Q5" s="37" t="s">
        <v>174</v>
      </c>
      <c r="R5" s="12" t="s">
        <v>37</v>
      </c>
      <c r="S5">
        <f>SUM(L5:O5)</f>
        <v>0</v>
      </c>
    </row>
    <row r="6" spans="1:19" ht="12.75" customHeight="1">
      <c r="A6" s="10">
        <v>464</v>
      </c>
      <c r="B6" s="11">
        <v>37287</v>
      </c>
      <c r="C6" s="12" t="s">
        <v>57</v>
      </c>
      <c r="D6" s="15">
        <v>10</v>
      </c>
      <c r="E6" s="13" t="b">
        <v>0</v>
      </c>
      <c r="F6" s="12" t="s">
        <v>10</v>
      </c>
      <c r="G6" s="35" t="s">
        <v>38</v>
      </c>
      <c r="H6" s="47">
        <f>L6*$D6</f>
        <v>0</v>
      </c>
      <c r="I6" s="48">
        <f>M6*$D6</f>
        <v>0</v>
      </c>
      <c r="J6" s="48">
        <f>N6*$D6</f>
        <v>0</v>
      </c>
      <c r="K6" s="49">
        <f>O6*$D6</f>
        <v>0</v>
      </c>
      <c r="L6" s="43">
        <v>0</v>
      </c>
      <c r="M6" s="42">
        <v>0</v>
      </c>
      <c r="N6" s="57">
        <v>0</v>
      </c>
      <c r="O6" s="60">
        <v>0</v>
      </c>
      <c r="P6" s="59">
        <f t="shared" si="0"/>
        <v>0</v>
      </c>
      <c r="Q6" s="37" t="s">
        <v>174</v>
      </c>
      <c r="R6" s="12" t="s">
        <v>37</v>
      </c>
      <c r="S6">
        <f t="shared" si="1"/>
        <v>0</v>
      </c>
    </row>
    <row r="7" spans="1:19" ht="12.75" customHeight="1">
      <c r="A7" s="10">
        <v>465</v>
      </c>
      <c r="B7" s="11">
        <v>37287</v>
      </c>
      <c r="C7" s="12" t="s">
        <v>58</v>
      </c>
      <c r="D7" s="15">
        <v>8</v>
      </c>
      <c r="E7" s="13" t="b">
        <v>0</v>
      </c>
      <c r="F7" s="12" t="s">
        <v>10</v>
      </c>
      <c r="G7" s="35" t="s">
        <v>38</v>
      </c>
      <c r="H7" s="47">
        <f>L7*$D7</f>
        <v>0</v>
      </c>
      <c r="I7" s="48">
        <f>M7*$D7</f>
        <v>0</v>
      </c>
      <c r="J7" s="48">
        <f>N7*$D7</f>
        <v>0</v>
      </c>
      <c r="K7" s="49">
        <f>O7*$D7</f>
        <v>0</v>
      </c>
      <c r="L7" s="43">
        <v>0</v>
      </c>
      <c r="M7" s="42">
        <v>0</v>
      </c>
      <c r="N7" s="57">
        <v>0</v>
      </c>
      <c r="O7" s="60">
        <v>0</v>
      </c>
      <c r="P7" s="59">
        <f t="shared" si="0"/>
        <v>0</v>
      </c>
      <c r="Q7" s="37" t="s">
        <v>174</v>
      </c>
      <c r="R7" s="12" t="s">
        <v>37</v>
      </c>
      <c r="S7">
        <f t="shared" si="1"/>
        <v>0</v>
      </c>
    </row>
    <row r="8" spans="1:19" ht="12.75" customHeight="1">
      <c r="A8" s="10">
        <v>466</v>
      </c>
      <c r="B8" s="11">
        <v>37287</v>
      </c>
      <c r="C8" s="12" t="s">
        <v>59</v>
      </c>
      <c r="D8" s="15">
        <v>4</v>
      </c>
      <c r="E8" s="13" t="b">
        <v>0</v>
      </c>
      <c r="F8" s="12" t="s">
        <v>10</v>
      </c>
      <c r="G8" s="35" t="s">
        <v>38</v>
      </c>
      <c r="H8" s="47">
        <f>L8*$D8</f>
        <v>0</v>
      </c>
      <c r="I8" s="48">
        <f>M8*$D8</f>
        <v>0</v>
      </c>
      <c r="J8" s="48">
        <f>N8*$D8</f>
        <v>0</v>
      </c>
      <c r="K8" s="49">
        <f>O8*$D8</f>
        <v>0</v>
      </c>
      <c r="L8" s="43">
        <v>0</v>
      </c>
      <c r="M8" s="42">
        <v>0</v>
      </c>
      <c r="N8" s="57">
        <v>0</v>
      </c>
      <c r="O8" s="60">
        <v>0</v>
      </c>
      <c r="P8" s="59">
        <f>8*L8+4*M8+2*N8+O8</f>
        <v>0</v>
      </c>
      <c r="Q8" s="37" t="s">
        <v>174</v>
      </c>
      <c r="R8" s="12" t="s">
        <v>37</v>
      </c>
      <c r="S8">
        <f t="shared" si="1"/>
        <v>0</v>
      </c>
    </row>
    <row r="9" spans="1:19" ht="12.75" customHeight="1">
      <c r="A9" s="10">
        <v>467</v>
      </c>
      <c r="B9" s="11">
        <v>37288</v>
      </c>
      <c r="C9" s="12" t="s">
        <v>60</v>
      </c>
      <c r="D9" s="15">
        <v>15</v>
      </c>
      <c r="E9" s="13" t="b">
        <v>0</v>
      </c>
      <c r="F9" s="12" t="s">
        <v>10</v>
      </c>
      <c r="G9" s="35" t="s">
        <v>38</v>
      </c>
      <c r="H9" s="47">
        <f>L9*$D9</f>
        <v>0</v>
      </c>
      <c r="I9" s="48">
        <f>M9*$D9</f>
        <v>0</v>
      </c>
      <c r="J9" s="48">
        <f>N9*$D9</f>
        <v>0</v>
      </c>
      <c r="K9" s="49">
        <f>O9*$D9</f>
        <v>0</v>
      </c>
      <c r="L9" s="43">
        <v>0</v>
      </c>
      <c r="M9" s="42">
        <v>0</v>
      </c>
      <c r="N9" s="57">
        <v>0</v>
      </c>
      <c r="O9" s="60">
        <v>0</v>
      </c>
      <c r="P9" s="59">
        <f t="shared" si="0"/>
        <v>0</v>
      </c>
      <c r="Q9" s="37" t="s">
        <v>174</v>
      </c>
      <c r="R9" s="12" t="s">
        <v>37</v>
      </c>
      <c r="S9">
        <f t="shared" si="1"/>
        <v>0</v>
      </c>
    </row>
    <row r="10" spans="1:19" ht="12.75" customHeight="1">
      <c r="A10" s="10">
        <v>472</v>
      </c>
      <c r="B10" s="11">
        <v>37315</v>
      </c>
      <c r="C10" s="12" t="s">
        <v>82</v>
      </c>
      <c r="D10" s="15">
        <v>12</v>
      </c>
      <c r="E10" s="13" t="b">
        <v>0</v>
      </c>
      <c r="F10" s="12" t="s">
        <v>10</v>
      </c>
      <c r="G10" s="35" t="s">
        <v>38</v>
      </c>
      <c r="H10" s="47">
        <f>L10*$D10</f>
        <v>0</v>
      </c>
      <c r="I10" s="48">
        <f>M10*$D10</f>
        <v>0</v>
      </c>
      <c r="J10" s="48">
        <f>N10*$D10</f>
        <v>0</v>
      </c>
      <c r="K10" s="49">
        <f>O10*$D10</f>
        <v>0</v>
      </c>
      <c r="L10" s="43">
        <v>0</v>
      </c>
      <c r="M10" s="42">
        <v>0</v>
      </c>
      <c r="N10" s="57">
        <v>0</v>
      </c>
      <c r="O10" s="60">
        <v>0</v>
      </c>
      <c r="P10" s="59">
        <f t="shared" si="0"/>
        <v>0</v>
      </c>
      <c r="Q10" s="37" t="s">
        <v>174</v>
      </c>
      <c r="R10" s="12" t="s">
        <v>37</v>
      </c>
      <c r="S10">
        <f t="shared" si="1"/>
        <v>0</v>
      </c>
    </row>
    <row r="11" spans="1:19" ht="12.75" customHeight="1">
      <c r="A11" s="10">
        <v>473</v>
      </c>
      <c r="B11" s="11">
        <v>37315</v>
      </c>
      <c r="C11" s="12" t="s">
        <v>58</v>
      </c>
      <c r="D11" s="15">
        <v>8</v>
      </c>
      <c r="E11" s="13" t="b">
        <v>0</v>
      </c>
      <c r="F11" s="12" t="s">
        <v>10</v>
      </c>
      <c r="G11" s="35" t="s">
        <v>38</v>
      </c>
      <c r="H11" s="47">
        <f>L11*$D11</f>
        <v>0</v>
      </c>
      <c r="I11" s="48">
        <f>M11*$D11</f>
        <v>0</v>
      </c>
      <c r="J11" s="48">
        <f>N11*$D11</f>
        <v>0</v>
      </c>
      <c r="K11" s="49">
        <f>O11*$D11</f>
        <v>0</v>
      </c>
      <c r="L11" s="43">
        <v>0</v>
      </c>
      <c r="M11" s="42">
        <v>0</v>
      </c>
      <c r="N11" s="57">
        <v>0</v>
      </c>
      <c r="O11" s="60">
        <v>0</v>
      </c>
      <c r="P11" s="59">
        <f t="shared" si="0"/>
        <v>0</v>
      </c>
      <c r="Q11" s="37" t="s">
        <v>174</v>
      </c>
      <c r="R11" s="12" t="s">
        <v>37</v>
      </c>
      <c r="S11">
        <f t="shared" si="1"/>
        <v>0</v>
      </c>
    </row>
    <row r="12" spans="1:19" ht="12.75" customHeight="1">
      <c r="A12" s="10">
        <v>474</v>
      </c>
      <c r="B12" s="11">
        <v>37315</v>
      </c>
      <c r="C12" s="12" t="s">
        <v>59</v>
      </c>
      <c r="D12" s="15">
        <v>4</v>
      </c>
      <c r="E12" s="13" t="b">
        <v>0</v>
      </c>
      <c r="F12" s="12" t="s">
        <v>10</v>
      </c>
      <c r="G12" s="35" t="s">
        <v>38</v>
      </c>
      <c r="H12" s="47">
        <f>L12*$D12</f>
        <v>0</v>
      </c>
      <c r="I12" s="48">
        <f>M12*$D12</f>
        <v>0</v>
      </c>
      <c r="J12" s="48">
        <f>N12*$D12</f>
        <v>0</v>
      </c>
      <c r="K12" s="49">
        <f>O12*$D12</f>
        <v>0</v>
      </c>
      <c r="L12" s="43">
        <v>0</v>
      </c>
      <c r="M12" s="42">
        <v>0</v>
      </c>
      <c r="N12" s="57">
        <v>0</v>
      </c>
      <c r="O12" s="60">
        <v>0</v>
      </c>
      <c r="P12" s="59">
        <f t="shared" si="0"/>
        <v>0</v>
      </c>
      <c r="Q12" s="37" t="s">
        <v>174</v>
      </c>
      <c r="R12" s="12" t="s">
        <v>37</v>
      </c>
      <c r="S12">
        <f t="shared" si="1"/>
        <v>0</v>
      </c>
    </row>
    <row r="13" spans="1:19" ht="12.75" customHeight="1">
      <c r="A13" s="10">
        <v>475</v>
      </c>
      <c r="B13" s="11">
        <v>37316</v>
      </c>
      <c r="C13" s="12" t="s">
        <v>60</v>
      </c>
      <c r="D13" s="15">
        <v>15</v>
      </c>
      <c r="E13" s="13" t="b">
        <v>0</v>
      </c>
      <c r="F13" s="12" t="s">
        <v>10</v>
      </c>
      <c r="G13" s="35" t="s">
        <v>38</v>
      </c>
      <c r="H13" s="47">
        <f>L13*$D13</f>
        <v>0</v>
      </c>
      <c r="I13" s="48">
        <f>M13*$D13</f>
        <v>0</v>
      </c>
      <c r="J13" s="48">
        <f>N13*$D13</f>
        <v>0</v>
      </c>
      <c r="K13" s="49">
        <f>O13*$D13</f>
        <v>0</v>
      </c>
      <c r="L13" s="43">
        <v>0</v>
      </c>
      <c r="M13" s="42">
        <v>0</v>
      </c>
      <c r="N13" s="57">
        <v>0</v>
      </c>
      <c r="O13" s="60">
        <v>0</v>
      </c>
      <c r="P13" s="59">
        <f t="shared" si="0"/>
        <v>0</v>
      </c>
      <c r="Q13" s="37" t="s">
        <v>174</v>
      </c>
      <c r="R13" s="12" t="s">
        <v>37</v>
      </c>
      <c r="S13">
        <f t="shared" si="1"/>
        <v>0</v>
      </c>
    </row>
    <row r="14" spans="1:19" ht="12.75" customHeight="1">
      <c r="A14" s="10">
        <v>482</v>
      </c>
      <c r="B14" s="11">
        <v>37346</v>
      </c>
      <c r="C14" s="12" t="s">
        <v>57</v>
      </c>
      <c r="D14" s="15">
        <v>10</v>
      </c>
      <c r="E14" s="13" t="b">
        <v>0</v>
      </c>
      <c r="F14" s="12" t="s">
        <v>10</v>
      </c>
      <c r="G14" s="35" t="s">
        <v>38</v>
      </c>
      <c r="H14" s="47">
        <f>L14*$D14</f>
        <v>0</v>
      </c>
      <c r="I14" s="48">
        <f>M14*$D14</f>
        <v>0</v>
      </c>
      <c r="J14" s="48">
        <f>N14*$D14</f>
        <v>0</v>
      </c>
      <c r="K14" s="49">
        <f>O14*$D14</f>
        <v>0</v>
      </c>
      <c r="L14" s="43">
        <v>0</v>
      </c>
      <c r="M14" s="42">
        <v>0</v>
      </c>
      <c r="N14" s="57">
        <v>0</v>
      </c>
      <c r="O14" s="60">
        <v>0</v>
      </c>
      <c r="P14" s="59">
        <f t="shared" si="0"/>
        <v>0</v>
      </c>
      <c r="Q14" s="37" t="s">
        <v>174</v>
      </c>
      <c r="R14" s="12" t="s">
        <v>37</v>
      </c>
      <c r="S14">
        <f t="shared" si="1"/>
        <v>0</v>
      </c>
    </row>
    <row r="15" spans="1:19" ht="12.75" customHeight="1">
      <c r="A15" s="10">
        <v>483</v>
      </c>
      <c r="B15" s="11">
        <v>37346</v>
      </c>
      <c r="C15" s="12" t="s">
        <v>58</v>
      </c>
      <c r="D15" s="15">
        <v>8</v>
      </c>
      <c r="E15" s="13" t="b">
        <v>0</v>
      </c>
      <c r="F15" s="12" t="s">
        <v>10</v>
      </c>
      <c r="G15" s="35" t="s">
        <v>38</v>
      </c>
      <c r="H15" s="47">
        <f>L15*$D15</f>
        <v>0</v>
      </c>
      <c r="I15" s="48">
        <f>M15*$D15</f>
        <v>0</v>
      </c>
      <c r="J15" s="48">
        <f>N15*$D15</f>
        <v>0</v>
      </c>
      <c r="K15" s="49">
        <f>O15*$D15</f>
        <v>0</v>
      </c>
      <c r="L15" s="43">
        <v>0</v>
      </c>
      <c r="M15" s="42">
        <v>0</v>
      </c>
      <c r="N15" s="57">
        <v>0</v>
      </c>
      <c r="O15" s="60">
        <v>0</v>
      </c>
      <c r="P15" s="59">
        <f t="shared" si="0"/>
        <v>0</v>
      </c>
      <c r="Q15" s="37" t="s">
        <v>174</v>
      </c>
      <c r="R15" s="12" t="s">
        <v>37</v>
      </c>
      <c r="S15">
        <f t="shared" si="1"/>
        <v>0</v>
      </c>
    </row>
    <row r="16" spans="1:19" ht="12.75" customHeight="1">
      <c r="A16" s="10">
        <v>484</v>
      </c>
      <c r="B16" s="11">
        <v>37346</v>
      </c>
      <c r="C16" s="12" t="s">
        <v>95</v>
      </c>
      <c r="D16" s="15">
        <v>7</v>
      </c>
      <c r="E16" s="13" t="b">
        <v>0</v>
      </c>
      <c r="F16" s="12" t="s">
        <v>10</v>
      </c>
      <c r="G16" s="35" t="s">
        <v>38</v>
      </c>
      <c r="H16" s="47">
        <f>L16*$D16</f>
        <v>0</v>
      </c>
      <c r="I16" s="48">
        <f>M16*$D16</f>
        <v>0</v>
      </c>
      <c r="J16" s="48">
        <f>N16*$D16</f>
        <v>0</v>
      </c>
      <c r="K16" s="49">
        <f>O16*$D16</f>
        <v>0</v>
      </c>
      <c r="L16" s="43">
        <v>0</v>
      </c>
      <c r="M16" s="42">
        <v>0</v>
      </c>
      <c r="N16" s="57">
        <v>0</v>
      </c>
      <c r="O16" s="60">
        <v>0</v>
      </c>
      <c r="P16" s="59">
        <f t="shared" si="0"/>
        <v>0</v>
      </c>
      <c r="Q16" s="37" t="s">
        <v>174</v>
      </c>
      <c r="R16" s="12" t="s">
        <v>37</v>
      </c>
      <c r="S16">
        <f t="shared" si="1"/>
        <v>0</v>
      </c>
    </row>
    <row r="17" spans="1:19" ht="12.75" customHeight="1">
      <c r="A17" s="10">
        <v>485</v>
      </c>
      <c r="B17" s="11">
        <v>37346</v>
      </c>
      <c r="C17" s="12" t="s">
        <v>59</v>
      </c>
      <c r="D17" s="15">
        <v>4</v>
      </c>
      <c r="E17" s="13" t="b">
        <v>0</v>
      </c>
      <c r="F17" s="12" t="s">
        <v>10</v>
      </c>
      <c r="G17" s="35" t="s">
        <v>38</v>
      </c>
      <c r="H17" s="47">
        <f>L17*$D17</f>
        <v>0</v>
      </c>
      <c r="I17" s="48">
        <f>M17*$D17</f>
        <v>0</v>
      </c>
      <c r="J17" s="48">
        <f>N17*$D17</f>
        <v>0</v>
      </c>
      <c r="K17" s="49">
        <f>O17*$D17</f>
        <v>0</v>
      </c>
      <c r="L17" s="43">
        <v>0</v>
      </c>
      <c r="M17" s="42">
        <v>0</v>
      </c>
      <c r="N17" s="57">
        <v>0</v>
      </c>
      <c r="O17" s="60">
        <v>0</v>
      </c>
      <c r="P17" s="59">
        <f t="shared" si="0"/>
        <v>0</v>
      </c>
      <c r="Q17" s="37" t="s">
        <v>174</v>
      </c>
      <c r="R17" s="12" t="s">
        <v>37</v>
      </c>
      <c r="S17">
        <f t="shared" si="1"/>
        <v>0</v>
      </c>
    </row>
    <row r="18" spans="1:19" ht="12.75" customHeight="1">
      <c r="A18" s="10">
        <v>863</v>
      </c>
      <c r="B18" s="11">
        <v>37348</v>
      </c>
      <c r="C18" s="12" t="s">
        <v>60</v>
      </c>
      <c r="D18" s="15">
        <v>15</v>
      </c>
      <c r="E18" s="13" t="b">
        <v>0</v>
      </c>
      <c r="F18" s="12" t="s">
        <v>10</v>
      </c>
      <c r="G18" s="35" t="s">
        <v>38</v>
      </c>
      <c r="H18" s="47">
        <f>L18*$D18</f>
        <v>0</v>
      </c>
      <c r="I18" s="48">
        <f>M18*$D18</f>
        <v>0</v>
      </c>
      <c r="J18" s="48">
        <f>N18*$D18</f>
        <v>0</v>
      </c>
      <c r="K18" s="49">
        <f>O18*$D18</f>
        <v>0</v>
      </c>
      <c r="L18" s="43">
        <v>0</v>
      </c>
      <c r="M18" s="42">
        <v>0</v>
      </c>
      <c r="N18" s="57">
        <v>0</v>
      </c>
      <c r="O18" s="60">
        <v>0</v>
      </c>
      <c r="P18" s="59">
        <f t="shared" si="0"/>
        <v>0</v>
      </c>
      <c r="Q18" s="37" t="s">
        <v>174</v>
      </c>
      <c r="R18" s="12" t="s">
        <v>37</v>
      </c>
      <c r="S18">
        <f t="shared" si="1"/>
        <v>0</v>
      </c>
    </row>
    <row r="19" spans="1:19" ht="12.75" customHeight="1">
      <c r="A19" s="10">
        <v>865</v>
      </c>
      <c r="B19" s="11">
        <v>37370</v>
      </c>
      <c r="C19" s="12" t="s">
        <v>108</v>
      </c>
      <c r="D19" s="15">
        <v>20</v>
      </c>
      <c r="E19" s="13" t="b">
        <v>0</v>
      </c>
      <c r="F19" s="12" t="s">
        <v>10</v>
      </c>
      <c r="G19" s="35" t="s">
        <v>38</v>
      </c>
      <c r="H19" s="47">
        <f>L19*$D19</f>
        <v>0</v>
      </c>
      <c r="I19" s="48">
        <f>M19*$D19</f>
        <v>0</v>
      </c>
      <c r="J19" s="48">
        <f>N19*$D19</f>
        <v>0</v>
      </c>
      <c r="K19" s="49">
        <f>O19*$D19</f>
        <v>0</v>
      </c>
      <c r="L19" s="43">
        <v>0</v>
      </c>
      <c r="M19" s="42">
        <v>0</v>
      </c>
      <c r="N19" s="57">
        <v>0</v>
      </c>
      <c r="O19" s="60">
        <v>0</v>
      </c>
      <c r="P19" s="59">
        <f t="shared" si="0"/>
        <v>0</v>
      </c>
      <c r="Q19" s="37" t="s">
        <v>174</v>
      </c>
      <c r="R19" s="12" t="s">
        <v>37</v>
      </c>
      <c r="S19">
        <f t="shared" si="1"/>
        <v>0</v>
      </c>
    </row>
    <row r="20" spans="1:19" ht="12.75" customHeight="1">
      <c r="A20" s="10">
        <v>867</v>
      </c>
      <c r="B20" s="11">
        <v>37376</v>
      </c>
      <c r="C20" s="12" t="s">
        <v>95</v>
      </c>
      <c r="D20" s="15">
        <v>14</v>
      </c>
      <c r="E20" s="13" t="b">
        <v>0</v>
      </c>
      <c r="F20" s="12" t="s">
        <v>10</v>
      </c>
      <c r="G20" s="35" t="s">
        <v>38</v>
      </c>
      <c r="H20" s="47">
        <f>L20*$D20</f>
        <v>0</v>
      </c>
      <c r="I20" s="48">
        <f>M20*$D20</f>
        <v>0</v>
      </c>
      <c r="J20" s="48">
        <f>N20*$D20</f>
        <v>0</v>
      </c>
      <c r="K20" s="49">
        <f>O20*$D20</f>
        <v>0</v>
      </c>
      <c r="L20" s="43">
        <v>0</v>
      </c>
      <c r="M20" s="42">
        <v>0</v>
      </c>
      <c r="N20" s="57">
        <v>0</v>
      </c>
      <c r="O20" s="60">
        <v>0</v>
      </c>
      <c r="P20" s="59">
        <f t="shared" si="0"/>
        <v>0</v>
      </c>
      <c r="Q20" s="37" t="s">
        <v>174</v>
      </c>
      <c r="R20" s="12" t="s">
        <v>37</v>
      </c>
      <c r="S20">
        <f t="shared" si="1"/>
        <v>0</v>
      </c>
    </row>
    <row r="21" spans="1:19" ht="12.75" customHeight="1">
      <c r="A21" s="10">
        <v>868</v>
      </c>
      <c r="B21" s="11">
        <v>37376</v>
      </c>
      <c r="C21" s="12" t="s">
        <v>109</v>
      </c>
      <c r="D21" s="15">
        <v>10</v>
      </c>
      <c r="E21" s="13" t="b">
        <v>0</v>
      </c>
      <c r="F21" s="12" t="s">
        <v>10</v>
      </c>
      <c r="G21" s="35" t="s">
        <v>38</v>
      </c>
      <c r="H21" s="47">
        <f>L21*$D21</f>
        <v>0</v>
      </c>
      <c r="I21" s="48">
        <f>M21*$D21</f>
        <v>0</v>
      </c>
      <c r="J21" s="48">
        <f>N21*$D21</f>
        <v>0</v>
      </c>
      <c r="K21" s="49">
        <f>O21*$D21</f>
        <v>0</v>
      </c>
      <c r="L21" s="43">
        <v>0</v>
      </c>
      <c r="M21" s="42">
        <v>0</v>
      </c>
      <c r="N21" s="57">
        <v>0</v>
      </c>
      <c r="O21" s="60">
        <v>0</v>
      </c>
      <c r="P21" s="59">
        <f t="shared" si="0"/>
        <v>0</v>
      </c>
      <c r="Q21" s="37" t="s">
        <v>174</v>
      </c>
      <c r="R21" s="12" t="s">
        <v>37</v>
      </c>
      <c r="S21">
        <f t="shared" si="1"/>
        <v>0</v>
      </c>
    </row>
    <row r="22" spans="1:19" ht="12.75" customHeight="1">
      <c r="A22" s="10">
        <v>869</v>
      </c>
      <c r="B22" s="11">
        <v>37376</v>
      </c>
      <c r="C22" s="12" t="s">
        <v>58</v>
      </c>
      <c r="D22" s="15">
        <v>4</v>
      </c>
      <c r="E22" s="13" t="b">
        <v>0</v>
      </c>
      <c r="F22" s="12" t="s">
        <v>10</v>
      </c>
      <c r="G22" s="35" t="s">
        <v>38</v>
      </c>
      <c r="H22" s="47">
        <f>L22*$D22</f>
        <v>0</v>
      </c>
      <c r="I22" s="48">
        <f>M22*$D22</f>
        <v>0</v>
      </c>
      <c r="J22" s="48">
        <f>N22*$D22</f>
        <v>0</v>
      </c>
      <c r="K22" s="49">
        <f>O22*$D22</f>
        <v>0</v>
      </c>
      <c r="L22" s="43">
        <v>0</v>
      </c>
      <c r="M22" s="42">
        <v>0</v>
      </c>
      <c r="N22" s="57">
        <v>0</v>
      </c>
      <c r="O22" s="60">
        <v>0</v>
      </c>
      <c r="P22" s="59">
        <f t="shared" si="0"/>
        <v>0</v>
      </c>
      <c r="Q22" s="37" t="s">
        <v>174</v>
      </c>
      <c r="R22" s="12" t="s">
        <v>37</v>
      </c>
      <c r="S22">
        <f t="shared" si="1"/>
        <v>0</v>
      </c>
    </row>
    <row r="23" spans="1:19" ht="12.75" customHeight="1">
      <c r="A23" s="10">
        <v>870</v>
      </c>
      <c r="B23" s="11">
        <v>37376</v>
      </c>
      <c r="C23" s="12" t="s">
        <v>59</v>
      </c>
      <c r="D23" s="15">
        <v>4</v>
      </c>
      <c r="E23" s="13" t="b">
        <v>0</v>
      </c>
      <c r="F23" s="12" t="s">
        <v>10</v>
      </c>
      <c r="G23" s="35" t="s">
        <v>38</v>
      </c>
      <c r="H23" s="47">
        <f>L23*$D23</f>
        <v>0</v>
      </c>
      <c r="I23" s="48">
        <f>M23*$D23</f>
        <v>0</v>
      </c>
      <c r="J23" s="48">
        <f>N23*$D23</f>
        <v>0</v>
      </c>
      <c r="K23" s="49">
        <f>O23*$D23</f>
        <v>0</v>
      </c>
      <c r="L23" s="43">
        <v>0</v>
      </c>
      <c r="M23" s="42">
        <v>0</v>
      </c>
      <c r="N23" s="57">
        <v>0</v>
      </c>
      <c r="O23" s="60">
        <v>0</v>
      </c>
      <c r="P23" s="59">
        <f t="shared" si="0"/>
        <v>0</v>
      </c>
      <c r="Q23" s="37" t="s">
        <v>174</v>
      </c>
      <c r="R23" s="12" t="s">
        <v>37</v>
      </c>
      <c r="S23">
        <f t="shared" si="1"/>
        <v>0</v>
      </c>
    </row>
    <row r="24" spans="1:19" ht="12.75" customHeight="1">
      <c r="A24" s="10">
        <v>873</v>
      </c>
      <c r="B24" s="11">
        <v>37378</v>
      </c>
      <c r="C24" s="12" t="s">
        <v>60</v>
      </c>
      <c r="D24" s="15">
        <v>15</v>
      </c>
      <c r="E24" s="13" t="b">
        <v>0</v>
      </c>
      <c r="F24" s="12" t="s">
        <v>10</v>
      </c>
      <c r="G24" s="35" t="s">
        <v>38</v>
      </c>
      <c r="H24" s="47">
        <f>L24*$D24</f>
        <v>0</v>
      </c>
      <c r="I24" s="48">
        <f>M24*$D24</f>
        <v>0</v>
      </c>
      <c r="J24" s="48">
        <f>N24*$D24</f>
        <v>0</v>
      </c>
      <c r="K24" s="49">
        <f>O24*$D24</f>
        <v>0</v>
      </c>
      <c r="L24" s="43">
        <v>0</v>
      </c>
      <c r="M24" s="42">
        <v>0</v>
      </c>
      <c r="N24" s="57">
        <v>0</v>
      </c>
      <c r="O24" s="60">
        <v>0</v>
      </c>
      <c r="P24" s="59">
        <f t="shared" si="0"/>
        <v>0</v>
      </c>
      <c r="Q24" s="37" t="s">
        <v>174</v>
      </c>
      <c r="R24" s="12" t="s">
        <v>37</v>
      </c>
      <c r="S24">
        <f t="shared" si="1"/>
        <v>0</v>
      </c>
    </row>
    <row r="25" spans="1:19" ht="12.75" customHeight="1">
      <c r="A25" s="10">
        <v>875</v>
      </c>
      <c r="B25" s="11">
        <v>37407</v>
      </c>
      <c r="C25" s="12" t="s">
        <v>116</v>
      </c>
      <c r="D25" s="15">
        <v>40</v>
      </c>
      <c r="E25" s="13" t="b">
        <v>0</v>
      </c>
      <c r="F25" s="12" t="s">
        <v>10</v>
      </c>
      <c r="G25" s="35" t="s">
        <v>38</v>
      </c>
      <c r="H25" s="47">
        <f>L25*$D25</f>
        <v>0</v>
      </c>
      <c r="I25" s="48">
        <f>M25*$D25</f>
        <v>0</v>
      </c>
      <c r="J25" s="48">
        <f>N25*$D25</f>
        <v>0</v>
      </c>
      <c r="K25" s="49">
        <f>O25*$D25</f>
        <v>0</v>
      </c>
      <c r="L25" s="43">
        <v>0</v>
      </c>
      <c r="M25" s="42">
        <v>0</v>
      </c>
      <c r="N25" s="57">
        <v>0</v>
      </c>
      <c r="O25" s="60">
        <v>0</v>
      </c>
      <c r="P25" s="59">
        <f t="shared" si="0"/>
        <v>0</v>
      </c>
      <c r="Q25" s="37" t="s">
        <v>174</v>
      </c>
      <c r="R25" s="12" t="s">
        <v>37</v>
      </c>
      <c r="S25">
        <f t="shared" si="1"/>
        <v>0</v>
      </c>
    </row>
    <row r="26" spans="1:19" ht="12.75" customHeight="1">
      <c r="A26" s="10">
        <v>877</v>
      </c>
      <c r="B26" s="11">
        <v>37407</v>
      </c>
      <c r="C26" s="12" t="s">
        <v>117</v>
      </c>
      <c r="D26" s="15">
        <v>21</v>
      </c>
      <c r="E26" s="13" t="b">
        <v>0</v>
      </c>
      <c r="F26" s="12" t="s">
        <v>10</v>
      </c>
      <c r="G26" s="35" t="s">
        <v>38</v>
      </c>
      <c r="H26" s="47">
        <f>L26*$D26</f>
        <v>0</v>
      </c>
      <c r="I26" s="48">
        <f>M26*$D26</f>
        <v>0</v>
      </c>
      <c r="J26" s="48">
        <f>N26*$D26</f>
        <v>0</v>
      </c>
      <c r="K26" s="49">
        <f>O26*$D26</f>
        <v>0</v>
      </c>
      <c r="L26" s="43">
        <v>0</v>
      </c>
      <c r="M26" s="42">
        <v>0</v>
      </c>
      <c r="N26" s="57">
        <v>0</v>
      </c>
      <c r="O26" s="60">
        <v>0</v>
      </c>
      <c r="P26" s="59">
        <f t="shared" si="0"/>
        <v>0</v>
      </c>
      <c r="Q26" s="37" t="s">
        <v>174</v>
      </c>
      <c r="R26" s="12" t="s">
        <v>37</v>
      </c>
      <c r="S26">
        <f t="shared" si="1"/>
        <v>0</v>
      </c>
    </row>
    <row r="27" spans="1:19" ht="12.75" customHeight="1">
      <c r="A27" s="10">
        <v>878</v>
      </c>
      <c r="B27" s="11">
        <v>37407</v>
      </c>
      <c r="C27" s="12" t="s">
        <v>58</v>
      </c>
      <c r="D27" s="15">
        <v>8</v>
      </c>
      <c r="E27" s="13" t="b">
        <v>0</v>
      </c>
      <c r="F27" s="12" t="s">
        <v>10</v>
      </c>
      <c r="G27" s="35" t="s">
        <v>38</v>
      </c>
      <c r="H27" s="47">
        <f>L27*$D27</f>
        <v>0</v>
      </c>
      <c r="I27" s="48">
        <f>M27*$D27</f>
        <v>0</v>
      </c>
      <c r="J27" s="48">
        <f>N27*$D27</f>
        <v>0</v>
      </c>
      <c r="K27" s="49">
        <f>O27*$D27</f>
        <v>0</v>
      </c>
      <c r="L27" s="43">
        <v>0</v>
      </c>
      <c r="M27" s="42">
        <v>0</v>
      </c>
      <c r="N27" s="57">
        <v>0</v>
      </c>
      <c r="O27" s="60">
        <v>0</v>
      </c>
      <c r="P27" s="59">
        <f t="shared" si="0"/>
        <v>0</v>
      </c>
      <c r="Q27" s="37" t="s">
        <v>174</v>
      </c>
      <c r="R27" s="12" t="s">
        <v>37</v>
      </c>
      <c r="S27">
        <f t="shared" si="1"/>
        <v>0</v>
      </c>
    </row>
    <row r="28" spans="1:19" ht="12.75" customHeight="1">
      <c r="A28" s="10">
        <v>879</v>
      </c>
      <c r="B28" s="11">
        <v>37407</v>
      </c>
      <c r="C28" s="12" t="s">
        <v>59</v>
      </c>
      <c r="D28" s="15">
        <v>8</v>
      </c>
      <c r="E28" s="13" t="b">
        <v>0</v>
      </c>
      <c r="F28" s="12" t="s">
        <v>10</v>
      </c>
      <c r="G28" s="35" t="s">
        <v>38</v>
      </c>
      <c r="H28" s="47">
        <f>L28*$D28</f>
        <v>0</v>
      </c>
      <c r="I28" s="48">
        <f>M28*$D28</f>
        <v>0</v>
      </c>
      <c r="J28" s="48">
        <f>N28*$D28</f>
        <v>0</v>
      </c>
      <c r="K28" s="49">
        <f>O28*$D28</f>
        <v>0</v>
      </c>
      <c r="L28" s="43">
        <v>0</v>
      </c>
      <c r="M28" s="42">
        <v>0</v>
      </c>
      <c r="N28" s="57">
        <v>0</v>
      </c>
      <c r="O28" s="60">
        <v>0</v>
      </c>
      <c r="P28" s="59">
        <f t="shared" si="0"/>
        <v>0</v>
      </c>
      <c r="Q28" s="37" t="s">
        <v>174</v>
      </c>
      <c r="R28" s="12" t="s">
        <v>37</v>
      </c>
      <c r="S28">
        <f t="shared" si="1"/>
        <v>0</v>
      </c>
    </row>
    <row r="29" spans="1:19" ht="12.75" customHeight="1">
      <c r="A29" s="10">
        <v>882</v>
      </c>
      <c r="B29" s="11">
        <v>37410</v>
      </c>
      <c r="C29" s="12" t="s">
        <v>60</v>
      </c>
      <c r="D29" s="15">
        <v>15</v>
      </c>
      <c r="E29" s="13" t="b">
        <v>0</v>
      </c>
      <c r="F29" s="12" t="s">
        <v>10</v>
      </c>
      <c r="G29" s="35" t="s">
        <v>38</v>
      </c>
      <c r="H29" s="47">
        <f>L29*$D29</f>
        <v>0</v>
      </c>
      <c r="I29" s="48">
        <f>M29*$D29</f>
        <v>0</v>
      </c>
      <c r="J29" s="48">
        <f>N29*$D29</f>
        <v>0</v>
      </c>
      <c r="K29" s="49">
        <f>O29*$D29</f>
        <v>0</v>
      </c>
      <c r="L29" s="43">
        <v>0</v>
      </c>
      <c r="M29" s="42">
        <v>0</v>
      </c>
      <c r="N29" s="57">
        <v>0</v>
      </c>
      <c r="O29" s="60">
        <v>0</v>
      </c>
      <c r="P29" s="59">
        <f t="shared" si="0"/>
        <v>0</v>
      </c>
      <c r="Q29" s="37" t="s">
        <v>174</v>
      </c>
      <c r="R29" s="12" t="s">
        <v>37</v>
      </c>
      <c r="S29">
        <f t="shared" si="1"/>
        <v>0</v>
      </c>
    </row>
    <row r="30" spans="1:19" ht="12.75" customHeight="1">
      <c r="A30" s="10">
        <v>885</v>
      </c>
      <c r="B30" s="11">
        <v>37414</v>
      </c>
      <c r="C30" s="12" t="s">
        <v>119</v>
      </c>
      <c r="D30" s="15">
        <v>20</v>
      </c>
      <c r="E30" s="13" t="b">
        <v>0</v>
      </c>
      <c r="F30" s="12" t="s">
        <v>10</v>
      </c>
      <c r="G30" s="35" t="s">
        <v>38</v>
      </c>
      <c r="H30" s="47">
        <f>L30*$D30</f>
        <v>0</v>
      </c>
      <c r="I30" s="48">
        <f>M30*$D30</f>
        <v>0</v>
      </c>
      <c r="J30" s="48">
        <f>N30*$D30</f>
        <v>0</v>
      </c>
      <c r="K30" s="49">
        <f>O30*$D30</f>
        <v>0</v>
      </c>
      <c r="L30" s="43">
        <v>0</v>
      </c>
      <c r="M30" s="42">
        <v>0</v>
      </c>
      <c r="N30" s="57">
        <v>0</v>
      </c>
      <c r="O30" s="60">
        <v>0</v>
      </c>
      <c r="P30" s="59">
        <f t="shared" si="0"/>
        <v>0</v>
      </c>
      <c r="Q30" s="37" t="s">
        <v>174</v>
      </c>
      <c r="R30" s="12" t="s">
        <v>37</v>
      </c>
      <c r="S30">
        <f t="shared" si="1"/>
        <v>0</v>
      </c>
    </row>
    <row r="31" spans="1:19" ht="12.75" customHeight="1">
      <c r="A31" s="10">
        <v>889</v>
      </c>
      <c r="B31" s="11">
        <v>37437</v>
      </c>
      <c r="C31" s="12" t="s">
        <v>95</v>
      </c>
      <c r="D31" s="15">
        <v>16</v>
      </c>
      <c r="E31" s="13" t="b">
        <v>0</v>
      </c>
      <c r="F31" s="12" t="s">
        <v>10</v>
      </c>
      <c r="G31" s="35" t="s">
        <v>38</v>
      </c>
      <c r="H31" s="47">
        <f>L31*$D31</f>
        <v>0</v>
      </c>
      <c r="I31" s="48">
        <f>M31*$D31</f>
        <v>0</v>
      </c>
      <c r="J31" s="48">
        <f>N31*$D31</f>
        <v>0</v>
      </c>
      <c r="K31" s="49">
        <f>O31*$D31</f>
        <v>0</v>
      </c>
      <c r="L31" s="43">
        <v>0</v>
      </c>
      <c r="M31" s="42">
        <v>0</v>
      </c>
      <c r="N31" s="57">
        <v>0</v>
      </c>
      <c r="O31" s="60">
        <v>0</v>
      </c>
      <c r="P31" s="59">
        <f t="shared" si="0"/>
        <v>0</v>
      </c>
      <c r="Q31" s="37" t="s">
        <v>174</v>
      </c>
      <c r="R31" s="12" t="s">
        <v>37</v>
      </c>
      <c r="S31">
        <f t="shared" si="1"/>
        <v>0</v>
      </c>
    </row>
    <row r="32" spans="1:19" ht="12.75" customHeight="1">
      <c r="A32" s="10">
        <v>890</v>
      </c>
      <c r="B32" s="11">
        <v>37437</v>
      </c>
      <c r="C32" s="12" t="s">
        <v>109</v>
      </c>
      <c r="D32" s="15">
        <v>15</v>
      </c>
      <c r="E32" s="13" t="b">
        <v>0</v>
      </c>
      <c r="F32" s="12" t="s">
        <v>10</v>
      </c>
      <c r="G32" s="35" t="s">
        <v>38</v>
      </c>
      <c r="H32" s="47">
        <f>L32*$D32</f>
        <v>0</v>
      </c>
      <c r="I32" s="48">
        <f>M32*$D32</f>
        <v>0</v>
      </c>
      <c r="J32" s="48">
        <f>N32*$D32</f>
        <v>0</v>
      </c>
      <c r="K32" s="49">
        <f>O32*$D32</f>
        <v>0</v>
      </c>
      <c r="L32" s="43">
        <v>0</v>
      </c>
      <c r="M32" s="42">
        <v>0</v>
      </c>
      <c r="N32" s="57">
        <v>0</v>
      </c>
      <c r="O32" s="60">
        <v>0</v>
      </c>
      <c r="P32" s="59">
        <f t="shared" si="0"/>
        <v>0</v>
      </c>
      <c r="Q32" s="37" t="s">
        <v>174</v>
      </c>
      <c r="R32" s="12" t="s">
        <v>37</v>
      </c>
      <c r="S32">
        <f t="shared" si="1"/>
        <v>0</v>
      </c>
    </row>
    <row r="33" spans="1:19" ht="12.75" customHeight="1">
      <c r="A33" s="10">
        <v>891</v>
      </c>
      <c r="B33" s="11">
        <v>37437</v>
      </c>
      <c r="C33" s="12" t="s">
        <v>58</v>
      </c>
      <c r="D33" s="15">
        <v>8</v>
      </c>
      <c r="E33" s="13" t="b">
        <v>0</v>
      </c>
      <c r="F33" s="12" t="s">
        <v>10</v>
      </c>
      <c r="G33" s="35" t="s">
        <v>38</v>
      </c>
      <c r="H33" s="47">
        <f>L33*$D33</f>
        <v>0</v>
      </c>
      <c r="I33" s="48">
        <f>M33*$D33</f>
        <v>0</v>
      </c>
      <c r="J33" s="48">
        <f>N33*$D33</f>
        <v>0</v>
      </c>
      <c r="K33" s="49">
        <f>O33*$D33</f>
        <v>0</v>
      </c>
      <c r="L33" s="43">
        <v>0</v>
      </c>
      <c r="M33" s="42">
        <v>0</v>
      </c>
      <c r="N33" s="57">
        <v>0</v>
      </c>
      <c r="O33" s="60">
        <v>0</v>
      </c>
      <c r="P33" s="59">
        <f t="shared" si="0"/>
        <v>0</v>
      </c>
      <c r="Q33" s="37" t="s">
        <v>174</v>
      </c>
      <c r="R33" s="12" t="s">
        <v>37</v>
      </c>
      <c r="S33">
        <f t="shared" si="1"/>
        <v>0</v>
      </c>
    </row>
    <row r="34" spans="1:19" ht="12.75" customHeight="1">
      <c r="A34" s="10">
        <v>892</v>
      </c>
      <c r="B34" s="11">
        <v>37437</v>
      </c>
      <c r="C34" s="12" t="s">
        <v>59</v>
      </c>
      <c r="D34" s="15">
        <v>8</v>
      </c>
      <c r="E34" s="13" t="b">
        <v>0</v>
      </c>
      <c r="F34" s="12" t="s">
        <v>10</v>
      </c>
      <c r="G34" s="35" t="s">
        <v>38</v>
      </c>
      <c r="H34" s="47">
        <f>L34*$D34</f>
        <v>0</v>
      </c>
      <c r="I34" s="48">
        <f>M34*$D34</f>
        <v>0</v>
      </c>
      <c r="J34" s="48">
        <f>N34*$D34</f>
        <v>0</v>
      </c>
      <c r="K34" s="49">
        <f>O34*$D34</f>
        <v>0</v>
      </c>
      <c r="L34" s="43">
        <v>0</v>
      </c>
      <c r="M34" s="42">
        <v>0</v>
      </c>
      <c r="N34" s="57">
        <v>0</v>
      </c>
      <c r="O34" s="60">
        <v>0</v>
      </c>
      <c r="P34" s="59">
        <f t="shared" si="0"/>
        <v>0</v>
      </c>
      <c r="Q34" s="37" t="s">
        <v>174</v>
      </c>
      <c r="R34" s="12" t="s">
        <v>37</v>
      </c>
      <c r="S34">
        <f t="shared" si="1"/>
        <v>0</v>
      </c>
    </row>
    <row r="35" spans="1:19" ht="12.75" customHeight="1">
      <c r="A35" s="10">
        <v>926</v>
      </c>
      <c r="B35" s="11">
        <v>37438</v>
      </c>
      <c r="C35" s="12" t="s">
        <v>124</v>
      </c>
      <c r="D35" s="15">
        <v>15</v>
      </c>
      <c r="E35" s="13" t="b">
        <v>0</v>
      </c>
      <c r="F35" s="12" t="s">
        <v>10</v>
      </c>
      <c r="G35" s="35" t="s">
        <v>38</v>
      </c>
      <c r="H35" s="47">
        <f>L35*$D35</f>
        <v>0</v>
      </c>
      <c r="I35" s="48">
        <f>M35*$D35</f>
        <v>0</v>
      </c>
      <c r="J35" s="48">
        <f>N35*$D35</f>
        <v>0</v>
      </c>
      <c r="K35" s="49">
        <f>O35*$D35</f>
        <v>0</v>
      </c>
      <c r="L35" s="43">
        <v>0</v>
      </c>
      <c r="M35" s="42">
        <v>0</v>
      </c>
      <c r="N35" s="57">
        <v>0</v>
      </c>
      <c r="O35" s="60">
        <v>0</v>
      </c>
      <c r="P35" s="59">
        <f t="shared" si="0"/>
        <v>0</v>
      </c>
      <c r="Q35" s="37" t="s">
        <v>174</v>
      </c>
      <c r="R35" s="12" t="s">
        <v>37</v>
      </c>
      <c r="S35">
        <f t="shared" si="1"/>
        <v>0</v>
      </c>
    </row>
    <row r="36" spans="1:19" ht="12.75" customHeight="1">
      <c r="A36" s="10">
        <v>935</v>
      </c>
      <c r="B36" s="11">
        <v>37468</v>
      </c>
      <c r="C36" s="12" t="s">
        <v>133</v>
      </c>
      <c r="D36" s="15">
        <v>16</v>
      </c>
      <c r="E36" s="13" t="b">
        <v>0</v>
      </c>
      <c r="F36" s="12" t="s">
        <v>10</v>
      </c>
      <c r="G36" s="35" t="s">
        <v>38</v>
      </c>
      <c r="H36" s="47">
        <f>L36*$D36</f>
        <v>0</v>
      </c>
      <c r="I36" s="48">
        <f>M36*$D36</f>
        <v>0</v>
      </c>
      <c r="J36" s="48">
        <f>N36*$D36</f>
        <v>0</v>
      </c>
      <c r="K36" s="49">
        <f>O36*$D36</f>
        <v>0</v>
      </c>
      <c r="L36" s="43">
        <v>0</v>
      </c>
      <c r="M36" s="42">
        <v>0</v>
      </c>
      <c r="N36" s="57">
        <v>0</v>
      </c>
      <c r="O36" s="60">
        <v>0</v>
      </c>
      <c r="P36" s="59">
        <f t="shared" si="0"/>
        <v>0</v>
      </c>
      <c r="Q36" s="37" t="s">
        <v>174</v>
      </c>
      <c r="R36" s="12" t="s">
        <v>37</v>
      </c>
      <c r="S36">
        <f t="shared" si="1"/>
        <v>0</v>
      </c>
    </row>
    <row r="37" spans="1:19" ht="12.75" customHeight="1">
      <c r="A37" s="10">
        <v>936</v>
      </c>
      <c r="B37" s="11">
        <v>37468</v>
      </c>
      <c r="C37" s="12" t="s">
        <v>134</v>
      </c>
      <c r="D37" s="15">
        <v>15</v>
      </c>
      <c r="E37" s="13" t="b">
        <v>0</v>
      </c>
      <c r="F37" s="12" t="s">
        <v>10</v>
      </c>
      <c r="G37" s="35" t="s">
        <v>38</v>
      </c>
      <c r="H37" s="47">
        <f>L37*$D37</f>
        <v>0</v>
      </c>
      <c r="I37" s="48">
        <f>M37*$D37</f>
        <v>0</v>
      </c>
      <c r="J37" s="48">
        <f>N37*$D37</f>
        <v>0</v>
      </c>
      <c r="K37" s="49">
        <f>O37*$D37</f>
        <v>0</v>
      </c>
      <c r="L37" s="43">
        <v>0</v>
      </c>
      <c r="M37" s="42">
        <v>0</v>
      </c>
      <c r="N37" s="57">
        <v>0</v>
      </c>
      <c r="O37" s="60">
        <v>0</v>
      </c>
      <c r="P37" s="59">
        <f t="shared" si="0"/>
        <v>0</v>
      </c>
      <c r="Q37" s="37" t="s">
        <v>174</v>
      </c>
      <c r="R37" s="12" t="s">
        <v>37</v>
      </c>
      <c r="S37">
        <f t="shared" si="1"/>
        <v>0</v>
      </c>
    </row>
    <row r="38" spans="1:19" ht="12.75" customHeight="1">
      <c r="A38" s="10">
        <v>937</v>
      </c>
      <c r="B38" s="11">
        <v>37468</v>
      </c>
      <c r="C38" s="12" t="s">
        <v>135</v>
      </c>
      <c r="D38" s="15">
        <v>12</v>
      </c>
      <c r="E38" s="13" t="b">
        <v>0</v>
      </c>
      <c r="F38" s="12" t="s">
        <v>10</v>
      </c>
      <c r="G38" s="35" t="s">
        <v>38</v>
      </c>
      <c r="H38" s="47">
        <f>L38*$D38</f>
        <v>0</v>
      </c>
      <c r="I38" s="48">
        <f>M38*$D38</f>
        <v>0</v>
      </c>
      <c r="J38" s="48">
        <f>N38*$D38</f>
        <v>0</v>
      </c>
      <c r="K38" s="49">
        <f>O38*$D38</f>
        <v>0</v>
      </c>
      <c r="L38" s="43">
        <v>0</v>
      </c>
      <c r="M38" s="42">
        <v>0</v>
      </c>
      <c r="N38" s="57">
        <v>0</v>
      </c>
      <c r="O38" s="60">
        <v>0</v>
      </c>
      <c r="P38" s="59">
        <f t="shared" si="0"/>
        <v>0</v>
      </c>
      <c r="Q38" s="37" t="s">
        <v>174</v>
      </c>
      <c r="R38" s="12" t="s">
        <v>37</v>
      </c>
      <c r="S38">
        <f t="shared" si="1"/>
        <v>0</v>
      </c>
    </row>
    <row r="39" spans="1:19" ht="12.75" customHeight="1">
      <c r="A39" s="10">
        <v>938</v>
      </c>
      <c r="B39" s="11">
        <v>37468</v>
      </c>
      <c r="C39" s="12" t="s">
        <v>136</v>
      </c>
      <c r="D39" s="15">
        <v>8</v>
      </c>
      <c r="E39" s="13" t="b">
        <v>0</v>
      </c>
      <c r="F39" s="12" t="s">
        <v>10</v>
      </c>
      <c r="G39" s="35" t="s">
        <v>38</v>
      </c>
      <c r="H39" s="47">
        <f>L39*$D39</f>
        <v>0</v>
      </c>
      <c r="I39" s="48">
        <f>M39*$D39</f>
        <v>0</v>
      </c>
      <c r="J39" s="48">
        <f>N39*$D39</f>
        <v>0</v>
      </c>
      <c r="K39" s="49">
        <f>O39*$D39</f>
        <v>0</v>
      </c>
      <c r="L39" s="43">
        <v>0</v>
      </c>
      <c r="M39" s="42">
        <v>0</v>
      </c>
      <c r="N39" s="57">
        <v>0</v>
      </c>
      <c r="O39" s="60">
        <v>0</v>
      </c>
      <c r="P39" s="59">
        <f t="shared" si="0"/>
        <v>0</v>
      </c>
      <c r="Q39" s="37" t="s">
        <v>174</v>
      </c>
      <c r="R39" s="12" t="s">
        <v>37</v>
      </c>
      <c r="S39">
        <f t="shared" si="1"/>
        <v>0</v>
      </c>
    </row>
    <row r="40" spans="1:19" ht="12.75" customHeight="1">
      <c r="A40" s="10">
        <v>939</v>
      </c>
      <c r="B40" s="11">
        <v>37469</v>
      </c>
      <c r="C40" s="12" t="s">
        <v>124</v>
      </c>
      <c r="D40" s="15">
        <v>15</v>
      </c>
      <c r="E40" s="13" t="b">
        <v>0</v>
      </c>
      <c r="F40" s="12" t="s">
        <v>10</v>
      </c>
      <c r="G40" s="35" t="s">
        <v>38</v>
      </c>
      <c r="H40" s="47">
        <f>L40*$D40</f>
        <v>0</v>
      </c>
      <c r="I40" s="48">
        <f>M40*$D40</f>
        <v>0</v>
      </c>
      <c r="J40" s="48">
        <f>N40*$D40</f>
        <v>0</v>
      </c>
      <c r="K40" s="49">
        <f>O40*$D40</f>
        <v>0</v>
      </c>
      <c r="L40" s="43">
        <v>0</v>
      </c>
      <c r="M40" s="42">
        <v>0</v>
      </c>
      <c r="N40" s="57">
        <v>0</v>
      </c>
      <c r="O40" s="60">
        <v>0</v>
      </c>
      <c r="P40" s="59">
        <f t="shared" si="0"/>
        <v>0</v>
      </c>
      <c r="Q40" s="37" t="s">
        <v>174</v>
      </c>
      <c r="R40" s="12" t="s">
        <v>37</v>
      </c>
      <c r="S40">
        <f t="shared" si="1"/>
        <v>0</v>
      </c>
    </row>
    <row r="41" spans="1:19" ht="12.75" customHeight="1">
      <c r="A41" s="10">
        <v>945</v>
      </c>
      <c r="B41" s="11">
        <v>37499</v>
      </c>
      <c r="C41" s="12" t="s">
        <v>136</v>
      </c>
      <c r="D41" s="15">
        <v>8</v>
      </c>
      <c r="E41" s="13" t="b">
        <v>0</v>
      </c>
      <c r="F41" s="12" t="s">
        <v>10</v>
      </c>
      <c r="G41" s="35" t="s">
        <v>38</v>
      </c>
      <c r="H41" s="47">
        <f>L41*$D41</f>
        <v>0</v>
      </c>
      <c r="I41" s="48">
        <f>M41*$D41</f>
        <v>0</v>
      </c>
      <c r="J41" s="48">
        <f>N41*$D41</f>
        <v>0</v>
      </c>
      <c r="K41" s="49">
        <f>O41*$D41</f>
        <v>0</v>
      </c>
      <c r="L41" s="43">
        <v>0</v>
      </c>
      <c r="M41" s="42">
        <v>0</v>
      </c>
      <c r="N41" s="57">
        <v>0</v>
      </c>
      <c r="O41" s="60">
        <v>0</v>
      </c>
      <c r="P41" s="59">
        <f t="shared" si="0"/>
        <v>0</v>
      </c>
      <c r="Q41" s="37" t="s">
        <v>174</v>
      </c>
      <c r="R41" s="12" t="s">
        <v>37</v>
      </c>
      <c r="S41">
        <f t="shared" si="1"/>
        <v>0</v>
      </c>
    </row>
    <row r="42" spans="1:19" ht="12.75" customHeight="1">
      <c r="A42" s="10">
        <v>946</v>
      </c>
      <c r="B42" s="11">
        <v>37499</v>
      </c>
      <c r="C42" s="12" t="s">
        <v>135</v>
      </c>
      <c r="D42" s="15">
        <v>8</v>
      </c>
      <c r="E42" s="13" t="b">
        <v>0</v>
      </c>
      <c r="F42" s="12" t="s">
        <v>10</v>
      </c>
      <c r="G42" s="35" t="s">
        <v>38</v>
      </c>
      <c r="H42" s="47">
        <f>L42*$D42</f>
        <v>0</v>
      </c>
      <c r="I42" s="48">
        <f>M42*$D42</f>
        <v>0</v>
      </c>
      <c r="J42" s="48">
        <f>N42*$D42</f>
        <v>0</v>
      </c>
      <c r="K42" s="49">
        <f>O42*$D42</f>
        <v>0</v>
      </c>
      <c r="L42" s="43">
        <v>0</v>
      </c>
      <c r="M42" s="42">
        <v>0</v>
      </c>
      <c r="N42" s="57">
        <v>0</v>
      </c>
      <c r="O42" s="60">
        <v>0</v>
      </c>
      <c r="P42" s="59">
        <f t="shared" si="0"/>
        <v>0</v>
      </c>
      <c r="Q42" s="37" t="s">
        <v>174</v>
      </c>
      <c r="R42" s="12" t="s">
        <v>37</v>
      </c>
      <c r="S42">
        <f t="shared" si="1"/>
        <v>0</v>
      </c>
    </row>
    <row r="43" spans="1:19" ht="12.75" customHeight="1">
      <c r="A43" s="10">
        <v>949</v>
      </c>
      <c r="B43" s="11">
        <v>37501</v>
      </c>
      <c r="C43" s="12" t="s">
        <v>124</v>
      </c>
      <c r="D43" s="15">
        <v>15</v>
      </c>
      <c r="E43" s="13" t="b">
        <v>0</v>
      </c>
      <c r="F43" s="12" t="s">
        <v>10</v>
      </c>
      <c r="G43" s="35" t="s">
        <v>38</v>
      </c>
      <c r="H43" s="47">
        <f>L43*$D43</f>
        <v>0</v>
      </c>
      <c r="I43" s="48">
        <f>M43*$D43</f>
        <v>0</v>
      </c>
      <c r="J43" s="48">
        <f>N43*$D43</f>
        <v>0</v>
      </c>
      <c r="K43" s="49">
        <f>O43*$D43</f>
        <v>0</v>
      </c>
      <c r="L43" s="43">
        <v>0</v>
      </c>
      <c r="M43" s="42">
        <v>0</v>
      </c>
      <c r="N43" s="57">
        <v>0</v>
      </c>
      <c r="O43" s="60">
        <v>0</v>
      </c>
      <c r="P43" s="59">
        <f t="shared" si="0"/>
        <v>0</v>
      </c>
      <c r="Q43" s="37" t="s">
        <v>174</v>
      </c>
      <c r="R43" s="12" t="s">
        <v>37</v>
      </c>
      <c r="S43">
        <f t="shared" si="1"/>
        <v>0</v>
      </c>
    </row>
    <row r="44" spans="1:19" ht="12.75" customHeight="1">
      <c r="A44" s="10">
        <v>952</v>
      </c>
      <c r="B44" s="11">
        <v>37529</v>
      </c>
      <c r="C44" s="12" t="s">
        <v>135</v>
      </c>
      <c r="D44" s="15">
        <v>8</v>
      </c>
      <c r="E44" s="13" t="b">
        <v>0</v>
      </c>
      <c r="F44" s="12" t="s">
        <v>10</v>
      </c>
      <c r="G44" s="35" t="s">
        <v>38</v>
      </c>
      <c r="H44" s="47">
        <f>L44*$D44</f>
        <v>0</v>
      </c>
      <c r="I44" s="48">
        <f>M44*$D44</f>
        <v>0</v>
      </c>
      <c r="J44" s="48">
        <f>N44*$D44</f>
        <v>0</v>
      </c>
      <c r="K44" s="49">
        <f>O44*$D44</f>
        <v>0</v>
      </c>
      <c r="L44" s="43">
        <v>0</v>
      </c>
      <c r="M44" s="42">
        <v>0</v>
      </c>
      <c r="N44" s="57">
        <v>0</v>
      </c>
      <c r="O44" s="60">
        <v>0</v>
      </c>
      <c r="P44" s="59">
        <f t="shared" si="0"/>
        <v>0</v>
      </c>
      <c r="Q44" s="37" t="s">
        <v>174</v>
      </c>
      <c r="R44" s="12" t="s">
        <v>37</v>
      </c>
      <c r="S44">
        <f t="shared" si="1"/>
        <v>0</v>
      </c>
    </row>
    <row r="45" spans="1:19" ht="12.75" customHeight="1">
      <c r="A45" s="10">
        <v>953</v>
      </c>
      <c r="B45" s="11">
        <v>37529</v>
      </c>
      <c r="C45" s="12" t="s">
        <v>136</v>
      </c>
      <c r="D45" s="15">
        <v>4</v>
      </c>
      <c r="E45" s="13" t="b">
        <v>0</v>
      </c>
      <c r="F45" s="12" t="s">
        <v>10</v>
      </c>
      <c r="G45" s="35" t="s">
        <v>38</v>
      </c>
      <c r="H45" s="47">
        <f>L45*$D45</f>
        <v>0</v>
      </c>
      <c r="I45" s="48">
        <f>M45*$D45</f>
        <v>0</v>
      </c>
      <c r="J45" s="48">
        <f>N45*$D45</f>
        <v>0</v>
      </c>
      <c r="K45" s="49">
        <f>O45*$D45</f>
        <v>0</v>
      </c>
      <c r="L45" s="43">
        <v>0</v>
      </c>
      <c r="M45" s="42">
        <v>0</v>
      </c>
      <c r="N45" s="57">
        <v>0</v>
      </c>
      <c r="O45" s="60">
        <v>0</v>
      </c>
      <c r="P45" s="59">
        <f t="shared" si="0"/>
        <v>0</v>
      </c>
      <c r="Q45" s="37" t="s">
        <v>174</v>
      </c>
      <c r="R45" s="12" t="s">
        <v>37</v>
      </c>
      <c r="S45">
        <f t="shared" si="1"/>
        <v>0</v>
      </c>
    </row>
    <row r="46" spans="1:19" ht="12.75" customHeight="1">
      <c r="A46" s="10">
        <v>1405</v>
      </c>
      <c r="B46" s="11">
        <v>37530</v>
      </c>
      <c r="C46" s="12" t="s">
        <v>124</v>
      </c>
      <c r="D46" s="15">
        <v>15</v>
      </c>
      <c r="E46" s="13" t="b">
        <v>0</v>
      </c>
      <c r="F46" s="12" t="s">
        <v>10</v>
      </c>
      <c r="G46" s="35" t="s">
        <v>38</v>
      </c>
      <c r="H46" s="47">
        <f>L46*$D46</f>
        <v>0</v>
      </c>
      <c r="I46" s="48">
        <f>M46*$D46</f>
        <v>0</v>
      </c>
      <c r="J46" s="48">
        <f>N46*$D46</f>
        <v>0</v>
      </c>
      <c r="K46" s="49">
        <f>O46*$D46</f>
        <v>0</v>
      </c>
      <c r="L46" s="43">
        <v>0</v>
      </c>
      <c r="M46" s="42">
        <v>0</v>
      </c>
      <c r="N46" s="57">
        <v>0</v>
      </c>
      <c r="O46" s="60">
        <v>0</v>
      </c>
      <c r="P46" s="59">
        <f t="shared" si="0"/>
        <v>0</v>
      </c>
      <c r="Q46" s="37" t="s">
        <v>174</v>
      </c>
      <c r="R46" s="12" t="s">
        <v>37</v>
      </c>
      <c r="S46">
        <f t="shared" si="1"/>
        <v>0</v>
      </c>
    </row>
    <row r="47" spans="1:19" ht="12.75" customHeight="1">
      <c r="A47" s="10">
        <v>1408</v>
      </c>
      <c r="B47" s="11">
        <v>37538</v>
      </c>
      <c r="C47" s="12" t="s">
        <v>148</v>
      </c>
      <c r="D47" s="15">
        <v>70</v>
      </c>
      <c r="E47" s="13" t="b">
        <v>0</v>
      </c>
      <c r="F47" s="12" t="s">
        <v>10</v>
      </c>
      <c r="G47" s="35" t="s">
        <v>38</v>
      </c>
      <c r="H47" s="47">
        <f>L47*$D47</f>
        <v>0</v>
      </c>
      <c r="I47" s="48">
        <f>M47*$D47</f>
        <v>0</v>
      </c>
      <c r="J47" s="48">
        <f>N47*$D47</f>
        <v>0</v>
      </c>
      <c r="K47" s="49">
        <f>O47*$D47</f>
        <v>0</v>
      </c>
      <c r="L47" s="43">
        <v>0</v>
      </c>
      <c r="M47" s="42">
        <v>0</v>
      </c>
      <c r="N47" s="57">
        <v>0</v>
      </c>
      <c r="O47" s="60">
        <v>0</v>
      </c>
      <c r="P47" s="59">
        <f t="shared" si="0"/>
        <v>0</v>
      </c>
      <c r="Q47" s="37" t="s">
        <v>174</v>
      </c>
      <c r="R47" s="12" t="s">
        <v>37</v>
      </c>
      <c r="S47">
        <f t="shared" si="1"/>
        <v>0</v>
      </c>
    </row>
    <row r="48" spans="1:19" ht="12.75" customHeight="1">
      <c r="A48" s="10">
        <v>1413</v>
      </c>
      <c r="B48" s="11">
        <v>37560</v>
      </c>
      <c r="C48" s="12" t="s">
        <v>59</v>
      </c>
      <c r="D48" s="15">
        <v>12</v>
      </c>
      <c r="E48" s="13" t="b">
        <v>0</v>
      </c>
      <c r="F48" s="12" t="s">
        <v>10</v>
      </c>
      <c r="G48" s="35" t="s">
        <v>38</v>
      </c>
      <c r="H48" s="47">
        <f>L48*$D48</f>
        <v>0</v>
      </c>
      <c r="I48" s="48">
        <f>M48*$D48</f>
        <v>0</v>
      </c>
      <c r="J48" s="48">
        <f>N48*$D48</f>
        <v>0</v>
      </c>
      <c r="K48" s="49">
        <f>O48*$D48</f>
        <v>0</v>
      </c>
      <c r="L48" s="43">
        <v>0</v>
      </c>
      <c r="M48" s="42">
        <v>0</v>
      </c>
      <c r="N48" s="57">
        <v>0</v>
      </c>
      <c r="O48" s="60">
        <v>0</v>
      </c>
      <c r="P48" s="59">
        <f t="shared" si="0"/>
        <v>0</v>
      </c>
      <c r="Q48" s="37" t="s">
        <v>174</v>
      </c>
      <c r="R48" s="12" t="s">
        <v>37</v>
      </c>
      <c r="S48">
        <f t="shared" si="1"/>
        <v>0</v>
      </c>
    </row>
    <row r="49" spans="1:19" ht="12.75" customHeight="1">
      <c r="A49" s="10">
        <v>1414</v>
      </c>
      <c r="B49" s="11">
        <v>37560</v>
      </c>
      <c r="C49" s="12" t="s">
        <v>58</v>
      </c>
      <c r="D49" s="15">
        <v>8</v>
      </c>
      <c r="E49" s="13" t="b">
        <v>0</v>
      </c>
      <c r="F49" s="12" t="s">
        <v>10</v>
      </c>
      <c r="G49" s="35" t="s">
        <v>38</v>
      </c>
      <c r="H49" s="47">
        <f>L49*$D49</f>
        <v>0</v>
      </c>
      <c r="I49" s="48">
        <f>M49*$D49</f>
        <v>0</v>
      </c>
      <c r="J49" s="48">
        <f>N49*$D49</f>
        <v>0</v>
      </c>
      <c r="K49" s="49">
        <f>O49*$D49</f>
        <v>0</v>
      </c>
      <c r="L49" s="43">
        <v>0</v>
      </c>
      <c r="M49" s="42">
        <v>0</v>
      </c>
      <c r="N49" s="57">
        <v>0</v>
      </c>
      <c r="O49" s="60">
        <v>0</v>
      </c>
      <c r="P49" s="59">
        <f t="shared" si="0"/>
        <v>0</v>
      </c>
      <c r="Q49" s="37" t="s">
        <v>174</v>
      </c>
      <c r="R49" s="12" t="s">
        <v>37</v>
      </c>
      <c r="S49">
        <f t="shared" si="1"/>
        <v>0</v>
      </c>
    </row>
    <row r="50" spans="1:19" ht="12.75" customHeight="1">
      <c r="A50" s="10">
        <v>1415</v>
      </c>
      <c r="B50" s="11">
        <v>37560</v>
      </c>
      <c r="C50" s="12" t="s">
        <v>95</v>
      </c>
      <c r="D50" s="15">
        <v>8</v>
      </c>
      <c r="E50" s="13" t="b">
        <v>0</v>
      </c>
      <c r="F50" s="12" t="s">
        <v>10</v>
      </c>
      <c r="G50" s="35" t="s">
        <v>38</v>
      </c>
      <c r="H50" s="47">
        <f>L50*$D50</f>
        <v>0</v>
      </c>
      <c r="I50" s="48">
        <f>M50*$D50</f>
        <v>0</v>
      </c>
      <c r="J50" s="48">
        <f>N50*$D50</f>
        <v>0</v>
      </c>
      <c r="K50" s="49">
        <f>O50*$D50</f>
        <v>0</v>
      </c>
      <c r="L50" s="43">
        <v>0</v>
      </c>
      <c r="M50" s="42">
        <v>0</v>
      </c>
      <c r="N50" s="57">
        <v>0</v>
      </c>
      <c r="O50" s="60">
        <v>0</v>
      </c>
      <c r="P50" s="59">
        <f t="shared" si="0"/>
        <v>0</v>
      </c>
      <c r="Q50" s="37" t="s">
        <v>174</v>
      </c>
      <c r="R50" s="12" t="s">
        <v>37</v>
      </c>
      <c r="S50">
        <f t="shared" si="1"/>
        <v>0</v>
      </c>
    </row>
    <row r="51" spans="1:19" ht="12.75" customHeight="1">
      <c r="A51" s="10">
        <v>1416</v>
      </c>
      <c r="B51" s="11">
        <v>37561</v>
      </c>
      <c r="C51" s="12" t="s">
        <v>124</v>
      </c>
      <c r="D51" s="15">
        <v>15</v>
      </c>
      <c r="E51" s="13" t="b">
        <v>0</v>
      </c>
      <c r="F51" s="12" t="s">
        <v>10</v>
      </c>
      <c r="G51" s="35" t="s">
        <v>38</v>
      </c>
      <c r="H51" s="47">
        <f>L51*$D51</f>
        <v>0</v>
      </c>
      <c r="I51" s="48">
        <f>M51*$D51</f>
        <v>0</v>
      </c>
      <c r="J51" s="48">
        <f>N51*$D51</f>
        <v>0</v>
      </c>
      <c r="K51" s="49">
        <f>O51*$D51</f>
        <v>0</v>
      </c>
      <c r="L51" s="43">
        <v>0</v>
      </c>
      <c r="M51" s="42">
        <v>0</v>
      </c>
      <c r="N51" s="57">
        <v>0</v>
      </c>
      <c r="O51" s="60">
        <v>0</v>
      </c>
      <c r="P51" s="59">
        <f t="shared" si="0"/>
        <v>0</v>
      </c>
      <c r="Q51" s="37" t="s">
        <v>174</v>
      </c>
      <c r="R51" s="12" t="s">
        <v>37</v>
      </c>
      <c r="S51">
        <f t="shared" si="1"/>
        <v>0</v>
      </c>
    </row>
    <row r="52" spans="1:19" ht="12.75" customHeight="1">
      <c r="A52" s="10">
        <v>1423</v>
      </c>
      <c r="B52" s="11">
        <v>37590</v>
      </c>
      <c r="C52" s="12" t="s">
        <v>59</v>
      </c>
      <c r="D52" s="15">
        <v>12</v>
      </c>
      <c r="E52" s="13" t="b">
        <v>0</v>
      </c>
      <c r="F52" s="12" t="s">
        <v>10</v>
      </c>
      <c r="G52" s="35" t="s">
        <v>38</v>
      </c>
      <c r="H52" s="47">
        <f>L52*$D52</f>
        <v>0</v>
      </c>
      <c r="I52" s="48">
        <f>M52*$D52</f>
        <v>0</v>
      </c>
      <c r="J52" s="48">
        <f>N52*$D52</f>
        <v>0</v>
      </c>
      <c r="K52" s="49">
        <f>O52*$D52</f>
        <v>0</v>
      </c>
      <c r="L52" s="43">
        <v>0</v>
      </c>
      <c r="M52" s="42">
        <v>0</v>
      </c>
      <c r="N52" s="57">
        <v>0</v>
      </c>
      <c r="O52" s="60">
        <v>0</v>
      </c>
      <c r="P52" s="59">
        <f t="shared" si="0"/>
        <v>0</v>
      </c>
      <c r="Q52" s="37" t="s">
        <v>174</v>
      </c>
      <c r="R52" s="12" t="s">
        <v>37</v>
      </c>
      <c r="S52">
        <f t="shared" si="1"/>
        <v>0</v>
      </c>
    </row>
    <row r="53" spans="1:19" ht="12.75" customHeight="1">
      <c r="A53" s="10">
        <v>1424</v>
      </c>
      <c r="B53" s="11">
        <v>37590</v>
      </c>
      <c r="C53" s="12" t="s">
        <v>58</v>
      </c>
      <c r="D53" s="15">
        <v>8</v>
      </c>
      <c r="E53" s="13" t="b">
        <v>0</v>
      </c>
      <c r="F53" s="12" t="s">
        <v>10</v>
      </c>
      <c r="G53" s="35" t="s">
        <v>38</v>
      </c>
      <c r="H53" s="47">
        <f>L53*$D53</f>
        <v>0</v>
      </c>
      <c r="I53" s="48">
        <f>M53*$D53</f>
        <v>0</v>
      </c>
      <c r="J53" s="48">
        <f>N53*$D53</f>
        <v>0</v>
      </c>
      <c r="K53" s="49">
        <f>O53*$D53</f>
        <v>0</v>
      </c>
      <c r="L53" s="43">
        <v>0</v>
      </c>
      <c r="M53" s="42">
        <v>0</v>
      </c>
      <c r="N53" s="57">
        <v>0</v>
      </c>
      <c r="O53" s="60">
        <v>0</v>
      </c>
      <c r="P53" s="59">
        <f t="shared" si="0"/>
        <v>0</v>
      </c>
      <c r="Q53" s="37" t="s">
        <v>174</v>
      </c>
      <c r="R53" s="12" t="s">
        <v>37</v>
      </c>
      <c r="S53">
        <f t="shared" si="1"/>
        <v>0</v>
      </c>
    </row>
    <row r="54" spans="1:19" ht="12.75" customHeight="1">
      <c r="A54" s="10">
        <v>1427</v>
      </c>
      <c r="B54" s="11">
        <v>37592</v>
      </c>
      <c r="C54" s="12" t="s">
        <v>124</v>
      </c>
      <c r="D54" s="15">
        <v>15</v>
      </c>
      <c r="E54" s="13" t="b">
        <v>0</v>
      </c>
      <c r="F54" s="12" t="s">
        <v>10</v>
      </c>
      <c r="G54" s="35" t="s">
        <v>38</v>
      </c>
      <c r="H54" s="47">
        <f>L54*$D54</f>
        <v>0</v>
      </c>
      <c r="I54" s="48">
        <f>M54*$D54</f>
        <v>0</v>
      </c>
      <c r="J54" s="48">
        <f>N54*$D54</f>
        <v>0</v>
      </c>
      <c r="K54" s="49">
        <f>O54*$D54</f>
        <v>0</v>
      </c>
      <c r="L54" s="43">
        <v>0</v>
      </c>
      <c r="M54" s="42">
        <v>0</v>
      </c>
      <c r="N54" s="57">
        <v>0</v>
      </c>
      <c r="O54" s="60">
        <v>0</v>
      </c>
      <c r="P54" s="59">
        <f t="shared" si="0"/>
        <v>0</v>
      </c>
      <c r="Q54" s="37" t="s">
        <v>174</v>
      </c>
      <c r="R54" s="12" t="s">
        <v>37</v>
      </c>
      <c r="S54">
        <f t="shared" si="1"/>
        <v>0</v>
      </c>
    </row>
    <row r="55" spans="1:19" ht="12.75" customHeight="1">
      <c r="A55" s="10">
        <v>1430</v>
      </c>
      <c r="B55" s="11">
        <v>37621</v>
      </c>
      <c r="C55" s="12" t="s">
        <v>59</v>
      </c>
      <c r="D55" s="15">
        <v>8</v>
      </c>
      <c r="E55" s="13" t="b">
        <v>0</v>
      </c>
      <c r="F55" s="12" t="s">
        <v>10</v>
      </c>
      <c r="G55" s="35" t="s">
        <v>38</v>
      </c>
      <c r="H55" s="47">
        <f>L55*$D55</f>
        <v>0</v>
      </c>
      <c r="I55" s="48">
        <f>M55*$D55</f>
        <v>0</v>
      </c>
      <c r="J55" s="48">
        <f>N55*$D55</f>
        <v>0</v>
      </c>
      <c r="K55" s="49">
        <f>O55*$D55</f>
        <v>0</v>
      </c>
      <c r="L55" s="43">
        <v>0</v>
      </c>
      <c r="M55" s="42">
        <v>0</v>
      </c>
      <c r="N55" s="57">
        <v>0</v>
      </c>
      <c r="O55" s="60">
        <v>0</v>
      </c>
      <c r="P55" s="59">
        <f t="shared" si="0"/>
        <v>0</v>
      </c>
      <c r="Q55" s="37" t="s">
        <v>174</v>
      </c>
      <c r="R55" s="12" t="s">
        <v>37</v>
      </c>
      <c r="S55">
        <f t="shared" si="1"/>
        <v>0</v>
      </c>
    </row>
    <row r="56" spans="1:19" ht="12.75" customHeight="1">
      <c r="A56" s="10">
        <v>1431</v>
      </c>
      <c r="B56" s="11">
        <v>37621</v>
      </c>
      <c r="C56" s="12" t="s">
        <v>117</v>
      </c>
      <c r="D56" s="15">
        <v>7</v>
      </c>
      <c r="E56" s="13" t="b">
        <v>0</v>
      </c>
      <c r="F56" s="12" t="s">
        <v>10</v>
      </c>
      <c r="G56" s="35" t="s">
        <v>38</v>
      </c>
      <c r="H56" s="47">
        <f>L56*$D56</f>
        <v>0</v>
      </c>
      <c r="I56" s="48">
        <f>M56*$D56</f>
        <v>0</v>
      </c>
      <c r="J56" s="48">
        <f>N56*$D56</f>
        <v>0</v>
      </c>
      <c r="K56" s="49">
        <f>O56*$D56</f>
        <v>0</v>
      </c>
      <c r="L56" s="43">
        <v>0</v>
      </c>
      <c r="M56" s="42">
        <v>0</v>
      </c>
      <c r="N56" s="57">
        <v>0</v>
      </c>
      <c r="O56" s="60">
        <v>0</v>
      </c>
      <c r="P56" s="59">
        <f t="shared" si="0"/>
        <v>0</v>
      </c>
      <c r="Q56" s="37" t="s">
        <v>174</v>
      </c>
      <c r="R56" s="12" t="s">
        <v>37</v>
      </c>
      <c r="S56">
        <f t="shared" si="1"/>
        <v>0</v>
      </c>
    </row>
    <row r="57" spans="1:19" ht="12.75" customHeight="1">
      <c r="A57" s="10">
        <v>1432</v>
      </c>
      <c r="B57" s="11">
        <v>37621</v>
      </c>
      <c r="C57" s="12" t="s">
        <v>58</v>
      </c>
      <c r="D57" s="15">
        <v>4</v>
      </c>
      <c r="E57" s="13" t="b">
        <v>0</v>
      </c>
      <c r="F57" s="12" t="s">
        <v>10</v>
      </c>
      <c r="G57" s="35" t="s">
        <v>38</v>
      </c>
      <c r="H57" s="47">
        <f>L57*$D57</f>
        <v>0</v>
      </c>
      <c r="I57" s="48">
        <f>M57*$D57</f>
        <v>0</v>
      </c>
      <c r="J57" s="48">
        <f>N57*$D57</f>
        <v>0</v>
      </c>
      <c r="K57" s="49">
        <f>O57*$D57</f>
        <v>0</v>
      </c>
      <c r="L57" s="43">
        <v>0</v>
      </c>
      <c r="M57" s="42">
        <v>0</v>
      </c>
      <c r="N57" s="57">
        <v>0</v>
      </c>
      <c r="O57" s="60">
        <v>0</v>
      </c>
      <c r="P57" s="59">
        <f t="shared" si="0"/>
        <v>0</v>
      </c>
      <c r="Q57" s="37" t="s">
        <v>174</v>
      </c>
      <c r="R57" s="12" t="s">
        <v>37</v>
      </c>
      <c r="S57">
        <f t="shared" si="1"/>
        <v>0</v>
      </c>
    </row>
    <row r="58" spans="1:19" ht="12.75" customHeight="1">
      <c r="A58" s="10">
        <v>389</v>
      </c>
      <c r="B58" s="11">
        <v>37299</v>
      </c>
      <c r="C58" s="12" t="s">
        <v>72</v>
      </c>
      <c r="D58" s="15">
        <v>36</v>
      </c>
      <c r="E58" s="13" t="b">
        <v>0</v>
      </c>
      <c r="F58" s="12" t="s">
        <v>13</v>
      </c>
      <c r="G58" s="35" t="s">
        <v>42</v>
      </c>
      <c r="H58" s="47">
        <f>L58*$D58</f>
        <v>0</v>
      </c>
      <c r="I58" s="48">
        <f>M58*$D58</f>
        <v>0</v>
      </c>
      <c r="J58" s="48">
        <f>N58*$D58</f>
        <v>0</v>
      </c>
      <c r="K58" s="49">
        <f>O58*$D58</f>
        <v>0</v>
      </c>
      <c r="L58" s="43">
        <v>0</v>
      </c>
      <c r="M58" s="42">
        <v>0</v>
      </c>
      <c r="N58" s="57">
        <v>0</v>
      </c>
      <c r="O58" s="60">
        <v>0</v>
      </c>
      <c r="P58" s="59">
        <f t="shared" si="0"/>
        <v>0</v>
      </c>
      <c r="Q58" s="37" t="s">
        <v>174</v>
      </c>
      <c r="R58" s="12" t="s">
        <v>37</v>
      </c>
      <c r="S58">
        <f t="shared" si="1"/>
        <v>0</v>
      </c>
    </row>
    <row r="59" spans="1:19" ht="12.75" customHeight="1">
      <c r="A59" s="10">
        <v>829</v>
      </c>
      <c r="B59" s="11">
        <v>37432</v>
      </c>
      <c r="C59" s="12" t="s">
        <v>123</v>
      </c>
      <c r="D59" s="15">
        <v>39</v>
      </c>
      <c r="E59" s="13" t="b">
        <v>0</v>
      </c>
      <c r="F59" s="12" t="s">
        <v>20</v>
      </c>
      <c r="G59" s="35" t="s">
        <v>42</v>
      </c>
      <c r="H59" s="47">
        <f>L59*$D59</f>
        <v>0</v>
      </c>
      <c r="I59" s="48">
        <f>M59*$D59</f>
        <v>0</v>
      </c>
      <c r="J59" s="48">
        <f>N59*$D59</f>
        <v>0</v>
      </c>
      <c r="K59" s="49">
        <f>O59*$D59</f>
        <v>0</v>
      </c>
      <c r="L59" s="43">
        <v>0</v>
      </c>
      <c r="M59" s="42">
        <v>0</v>
      </c>
      <c r="N59" s="57">
        <v>0</v>
      </c>
      <c r="O59" s="60">
        <v>0</v>
      </c>
      <c r="P59" s="59">
        <f t="shared" si="0"/>
        <v>0</v>
      </c>
      <c r="Q59" s="37" t="s">
        <v>174</v>
      </c>
      <c r="R59" s="12" t="s">
        <v>37</v>
      </c>
      <c r="S59">
        <f t="shared" si="1"/>
        <v>0</v>
      </c>
    </row>
    <row r="60" spans="1:19" ht="12.75" customHeight="1">
      <c r="A60" s="10">
        <v>830</v>
      </c>
      <c r="B60" s="11">
        <v>37434</v>
      </c>
      <c r="C60" s="12" t="s">
        <v>123</v>
      </c>
      <c r="D60" s="15">
        <v>27</v>
      </c>
      <c r="E60" s="13" t="b">
        <v>0</v>
      </c>
      <c r="F60" s="12" t="s">
        <v>20</v>
      </c>
      <c r="G60" s="35" t="s">
        <v>42</v>
      </c>
      <c r="H60" s="47">
        <f>L60*$D60</f>
        <v>0</v>
      </c>
      <c r="I60" s="48">
        <f>M60*$D60</f>
        <v>0</v>
      </c>
      <c r="J60" s="48">
        <f>N60*$D60</f>
        <v>0</v>
      </c>
      <c r="K60" s="49">
        <f>O60*$D60</f>
        <v>0</v>
      </c>
      <c r="L60" s="43">
        <v>0</v>
      </c>
      <c r="M60" s="42">
        <v>0</v>
      </c>
      <c r="N60" s="57">
        <v>0</v>
      </c>
      <c r="O60" s="60">
        <v>0</v>
      </c>
      <c r="P60" s="59">
        <f t="shared" si="0"/>
        <v>0</v>
      </c>
      <c r="Q60" s="37" t="s">
        <v>174</v>
      </c>
      <c r="R60" s="12" t="s">
        <v>37</v>
      </c>
      <c r="S60">
        <f t="shared" si="1"/>
        <v>0</v>
      </c>
    </row>
    <row r="61" spans="1:19" ht="12.75" customHeight="1">
      <c r="A61" s="10">
        <v>959</v>
      </c>
      <c r="B61" s="11">
        <v>37527</v>
      </c>
      <c r="C61" s="12" t="s">
        <v>21</v>
      </c>
      <c r="D61" s="15">
        <v>33</v>
      </c>
      <c r="E61" s="13" t="b">
        <v>1</v>
      </c>
      <c r="F61" s="12" t="s">
        <v>20</v>
      </c>
      <c r="G61" s="35" t="s">
        <v>42</v>
      </c>
      <c r="H61" s="47">
        <f>L61*$D61</f>
        <v>0</v>
      </c>
      <c r="I61" s="48">
        <f>M61*$D61</f>
        <v>0</v>
      </c>
      <c r="J61" s="48">
        <f>N61*$D61</f>
        <v>0</v>
      </c>
      <c r="K61" s="49">
        <f>O61*$D61</f>
        <v>0</v>
      </c>
      <c r="L61" s="43">
        <v>0</v>
      </c>
      <c r="M61" s="42">
        <v>0</v>
      </c>
      <c r="N61" s="57">
        <v>0</v>
      </c>
      <c r="O61" s="60">
        <v>0</v>
      </c>
      <c r="P61" s="59">
        <f t="shared" si="0"/>
        <v>0</v>
      </c>
      <c r="Q61" s="37" t="s">
        <v>174</v>
      </c>
      <c r="R61" s="12" t="s">
        <v>37</v>
      </c>
      <c r="S61">
        <f t="shared" si="1"/>
        <v>0</v>
      </c>
    </row>
    <row r="62" spans="1:19" ht="12.75" customHeight="1">
      <c r="A62" s="10">
        <v>971</v>
      </c>
      <c r="B62" s="11">
        <v>37533</v>
      </c>
      <c r="C62" s="12" t="s">
        <v>144</v>
      </c>
      <c r="D62" s="15">
        <v>26</v>
      </c>
      <c r="E62" s="13" t="b">
        <v>1</v>
      </c>
      <c r="F62" s="12" t="s">
        <v>20</v>
      </c>
      <c r="G62" s="35" t="s">
        <v>42</v>
      </c>
      <c r="H62" s="47">
        <f>L62*$D62</f>
        <v>0</v>
      </c>
      <c r="I62" s="48">
        <f>M62*$D62</f>
        <v>0</v>
      </c>
      <c r="J62" s="48">
        <f>N62*$D62</f>
        <v>0</v>
      </c>
      <c r="K62" s="49">
        <f>O62*$D62</f>
        <v>0</v>
      </c>
      <c r="L62" s="43">
        <v>0</v>
      </c>
      <c r="M62" s="42">
        <v>0</v>
      </c>
      <c r="N62" s="57">
        <v>0</v>
      </c>
      <c r="O62" s="60">
        <v>0</v>
      </c>
      <c r="P62" s="59">
        <f t="shared" si="0"/>
        <v>0</v>
      </c>
      <c r="Q62" s="37" t="s">
        <v>174</v>
      </c>
      <c r="R62" s="12" t="s">
        <v>37</v>
      </c>
      <c r="S62">
        <f t="shared" si="1"/>
        <v>0</v>
      </c>
    </row>
    <row r="63" spans="1:19" ht="12.75" customHeight="1">
      <c r="A63" s="10">
        <v>1170</v>
      </c>
      <c r="B63" s="11">
        <v>37551</v>
      </c>
      <c r="C63" s="12" t="s">
        <v>152</v>
      </c>
      <c r="D63" s="15">
        <v>24</v>
      </c>
      <c r="E63" s="13" t="b">
        <v>1</v>
      </c>
      <c r="F63" s="12" t="s">
        <v>20</v>
      </c>
      <c r="G63" s="35" t="s">
        <v>42</v>
      </c>
      <c r="H63" s="47">
        <f>L63*$D63</f>
        <v>0</v>
      </c>
      <c r="I63" s="48">
        <f>M63*$D63</f>
        <v>0</v>
      </c>
      <c r="J63" s="48">
        <f>N63*$D63</f>
        <v>0</v>
      </c>
      <c r="K63" s="49">
        <f>O63*$D63</f>
        <v>0</v>
      </c>
      <c r="L63" s="43">
        <v>0</v>
      </c>
      <c r="M63" s="42">
        <v>0</v>
      </c>
      <c r="N63" s="57">
        <v>0</v>
      </c>
      <c r="O63" s="60">
        <v>0</v>
      </c>
      <c r="P63" s="59">
        <f t="shared" si="0"/>
        <v>0</v>
      </c>
      <c r="Q63" s="37" t="s">
        <v>174</v>
      </c>
      <c r="R63" s="12" t="s">
        <v>37</v>
      </c>
      <c r="S63">
        <f t="shared" si="1"/>
        <v>0</v>
      </c>
    </row>
    <row r="64" spans="1:19" ht="12.75" customHeight="1">
      <c r="A64" s="10">
        <v>1054</v>
      </c>
      <c r="B64" s="11">
        <v>37305</v>
      </c>
      <c r="C64" s="12" t="s">
        <v>79</v>
      </c>
      <c r="D64" s="15">
        <v>44.4</v>
      </c>
      <c r="E64" s="13" t="b">
        <v>1</v>
      </c>
      <c r="F64" s="12" t="s">
        <v>61</v>
      </c>
      <c r="G64" s="35" t="s">
        <v>35</v>
      </c>
      <c r="H64" s="47">
        <f>L64*$D64</f>
        <v>0</v>
      </c>
      <c r="I64" s="48">
        <f>M64*$D64</f>
        <v>0</v>
      </c>
      <c r="J64" s="48">
        <f>N64*$D64</f>
        <v>0</v>
      </c>
      <c r="K64" s="49">
        <f>O64*$D64</f>
        <v>0</v>
      </c>
      <c r="L64" s="43">
        <v>0</v>
      </c>
      <c r="M64" s="42">
        <v>0</v>
      </c>
      <c r="N64" s="57">
        <v>0</v>
      </c>
      <c r="O64" s="60">
        <v>0</v>
      </c>
      <c r="P64" s="59">
        <f t="shared" si="0"/>
        <v>0</v>
      </c>
      <c r="Q64" s="37" t="s">
        <v>174</v>
      </c>
      <c r="R64" s="12" t="s">
        <v>37</v>
      </c>
      <c r="S64">
        <f t="shared" si="1"/>
        <v>0</v>
      </c>
    </row>
    <row r="65" spans="1:19" ht="12.75" customHeight="1">
      <c r="A65" s="10">
        <v>1248</v>
      </c>
      <c r="B65" s="11">
        <v>37585</v>
      </c>
      <c r="C65" s="12" t="s">
        <v>159</v>
      </c>
      <c r="D65" s="15">
        <v>45</v>
      </c>
      <c r="E65" s="13" t="b">
        <v>1</v>
      </c>
      <c r="F65" s="12" t="s">
        <v>20</v>
      </c>
      <c r="G65" s="35" t="s">
        <v>35</v>
      </c>
      <c r="H65" s="47">
        <f>L65*$D65</f>
        <v>0</v>
      </c>
      <c r="I65" s="48">
        <f>M65*$D65</f>
        <v>0</v>
      </c>
      <c r="J65" s="48">
        <f>N65*$D65</f>
        <v>0</v>
      </c>
      <c r="K65" s="49">
        <f>O65*$D65</f>
        <v>0</v>
      </c>
      <c r="L65" s="43">
        <v>0</v>
      </c>
      <c r="M65" s="42">
        <v>0</v>
      </c>
      <c r="N65" s="57">
        <v>0</v>
      </c>
      <c r="O65" s="60">
        <v>0</v>
      </c>
      <c r="P65" s="59">
        <f t="shared" si="0"/>
        <v>0</v>
      </c>
      <c r="Q65" s="37" t="s">
        <v>174</v>
      </c>
      <c r="R65" s="12" t="s">
        <v>37</v>
      </c>
      <c r="S65">
        <f t="shared" si="1"/>
        <v>0</v>
      </c>
    </row>
    <row r="66" spans="1:19" ht="12.75" customHeight="1">
      <c r="A66" s="10">
        <v>1345</v>
      </c>
      <c r="B66" s="11">
        <v>37502</v>
      </c>
      <c r="C66" s="12" t="s">
        <v>140</v>
      </c>
      <c r="D66" s="15">
        <v>34</v>
      </c>
      <c r="E66" s="13" t="b">
        <v>1</v>
      </c>
      <c r="F66" s="12" t="s">
        <v>61</v>
      </c>
      <c r="G66" s="35" t="s">
        <v>35</v>
      </c>
      <c r="H66" s="47">
        <f>L66*$D66</f>
        <v>0</v>
      </c>
      <c r="I66" s="48">
        <f>M66*$D66</f>
        <v>0</v>
      </c>
      <c r="J66" s="48">
        <f>N66*$D66</f>
        <v>0</v>
      </c>
      <c r="K66" s="49">
        <f>O66*$D66</f>
        <v>0</v>
      </c>
      <c r="L66" s="43">
        <v>0</v>
      </c>
      <c r="M66" s="42">
        <v>0</v>
      </c>
      <c r="N66" s="57">
        <v>0</v>
      </c>
      <c r="O66" s="60">
        <v>0</v>
      </c>
      <c r="P66" s="59">
        <f t="shared" si="0"/>
        <v>0</v>
      </c>
      <c r="Q66" s="37" t="s">
        <v>174</v>
      </c>
      <c r="R66" s="12" t="s">
        <v>37</v>
      </c>
      <c r="S66">
        <f t="shared" si="1"/>
        <v>0</v>
      </c>
    </row>
    <row r="67" spans="1:19" ht="12.75" customHeight="1">
      <c r="A67" s="10">
        <v>463</v>
      </c>
      <c r="B67" s="11">
        <v>37287</v>
      </c>
      <c r="C67" s="12" t="s">
        <v>56</v>
      </c>
      <c r="D67" s="15">
        <v>40</v>
      </c>
      <c r="E67" s="13" t="b">
        <v>0</v>
      </c>
      <c r="F67" s="12" t="s">
        <v>10</v>
      </c>
      <c r="G67" s="35" t="s">
        <v>38</v>
      </c>
      <c r="H67" s="47">
        <f>L67*$D67</f>
        <v>0</v>
      </c>
      <c r="I67" s="48">
        <f>M67*$D67</f>
        <v>0</v>
      </c>
      <c r="J67" s="48">
        <f>N67*$D67</f>
        <v>0</v>
      </c>
      <c r="K67" s="49">
        <f>O67*$D67</f>
        <v>40</v>
      </c>
      <c r="L67" s="43">
        <v>0</v>
      </c>
      <c r="M67" s="42">
        <v>0</v>
      </c>
      <c r="N67" s="57">
        <v>0</v>
      </c>
      <c r="O67" s="60">
        <v>1</v>
      </c>
      <c r="P67" s="59">
        <f t="shared" si="0"/>
        <v>1</v>
      </c>
      <c r="Q67" s="37" t="s">
        <v>174</v>
      </c>
      <c r="R67" s="12" t="s">
        <v>37</v>
      </c>
      <c r="S67">
        <f t="shared" si="1"/>
        <v>1</v>
      </c>
    </row>
    <row r="68" spans="1:19" ht="12.75" customHeight="1">
      <c r="A68" s="10">
        <v>471</v>
      </c>
      <c r="B68" s="11">
        <v>37315</v>
      </c>
      <c r="C68" s="12" t="s">
        <v>56</v>
      </c>
      <c r="D68" s="15">
        <v>40</v>
      </c>
      <c r="E68" s="13" t="b">
        <v>0</v>
      </c>
      <c r="F68" s="12" t="s">
        <v>10</v>
      </c>
      <c r="G68" s="35" t="s">
        <v>38</v>
      </c>
      <c r="H68" s="47">
        <f>L68*$D68</f>
        <v>0</v>
      </c>
      <c r="I68" s="48">
        <f>M68*$D68</f>
        <v>0</v>
      </c>
      <c r="J68" s="48">
        <f>N68*$D68</f>
        <v>0</v>
      </c>
      <c r="K68" s="49">
        <f>O68*$D68</f>
        <v>40</v>
      </c>
      <c r="L68" s="43">
        <v>0</v>
      </c>
      <c r="M68" s="42">
        <v>0</v>
      </c>
      <c r="N68" s="57">
        <v>0</v>
      </c>
      <c r="O68" s="60">
        <v>1</v>
      </c>
      <c r="P68" s="59">
        <f t="shared" si="0"/>
        <v>1</v>
      </c>
      <c r="Q68" s="37" t="s">
        <v>174</v>
      </c>
      <c r="R68" s="12" t="s">
        <v>37</v>
      </c>
      <c r="S68">
        <f t="shared" si="1"/>
        <v>1</v>
      </c>
    </row>
    <row r="69" spans="1:19" ht="12.75" customHeight="1">
      <c r="A69" s="10">
        <v>478</v>
      </c>
      <c r="B69" s="11">
        <v>37336</v>
      </c>
      <c r="C69" s="12" t="s">
        <v>41</v>
      </c>
      <c r="D69" s="15">
        <v>970</v>
      </c>
      <c r="E69" s="13" t="b">
        <v>0</v>
      </c>
      <c r="F69" s="12" t="s">
        <v>10</v>
      </c>
      <c r="G69" s="35" t="s">
        <v>38</v>
      </c>
      <c r="H69" s="47">
        <f>L69*$D69</f>
        <v>0</v>
      </c>
      <c r="I69" s="48">
        <f>M69*$D69</f>
        <v>0</v>
      </c>
      <c r="J69" s="48">
        <f>N69*$D69</f>
        <v>0</v>
      </c>
      <c r="K69" s="49">
        <f>O69*$D69</f>
        <v>970</v>
      </c>
      <c r="L69" s="43">
        <v>0</v>
      </c>
      <c r="M69" s="42">
        <v>0</v>
      </c>
      <c r="N69" s="57">
        <v>0</v>
      </c>
      <c r="O69" s="60">
        <v>1</v>
      </c>
      <c r="P69" s="59">
        <f aca="true" t="shared" si="2" ref="P69:P132">8*L69+4*M69+2*N69+O69</f>
        <v>1</v>
      </c>
      <c r="Q69" s="37" t="s">
        <v>174</v>
      </c>
      <c r="R69" s="12" t="s">
        <v>37</v>
      </c>
      <c r="S69">
        <f aca="true" t="shared" si="3" ref="S69:S132">SUM(L69:O69)</f>
        <v>1</v>
      </c>
    </row>
    <row r="70" spans="1:19" ht="12.75" customHeight="1">
      <c r="A70" s="10">
        <v>481</v>
      </c>
      <c r="B70" s="11">
        <v>37346</v>
      </c>
      <c r="C70" s="12" t="s">
        <v>56</v>
      </c>
      <c r="D70" s="15">
        <v>40</v>
      </c>
      <c r="E70" s="13" t="b">
        <v>0</v>
      </c>
      <c r="F70" s="12" t="s">
        <v>10</v>
      </c>
      <c r="G70" s="35" t="s">
        <v>38</v>
      </c>
      <c r="H70" s="47">
        <f>L70*$D70</f>
        <v>0</v>
      </c>
      <c r="I70" s="48">
        <f>M70*$D70</f>
        <v>0</v>
      </c>
      <c r="J70" s="48">
        <f>N70*$D70</f>
        <v>0</v>
      </c>
      <c r="K70" s="49">
        <f>O70*$D70</f>
        <v>40</v>
      </c>
      <c r="L70" s="43">
        <v>0</v>
      </c>
      <c r="M70" s="42">
        <v>0</v>
      </c>
      <c r="N70" s="57">
        <v>0</v>
      </c>
      <c r="O70" s="60">
        <v>1</v>
      </c>
      <c r="P70" s="59">
        <f t="shared" si="2"/>
        <v>1</v>
      </c>
      <c r="Q70" s="37" t="s">
        <v>174</v>
      </c>
      <c r="R70" s="12" t="s">
        <v>37</v>
      </c>
      <c r="S70">
        <f t="shared" si="3"/>
        <v>1</v>
      </c>
    </row>
    <row r="71" spans="1:19" ht="12.75" customHeight="1">
      <c r="A71" s="10">
        <v>855</v>
      </c>
      <c r="B71" s="11">
        <v>37448</v>
      </c>
      <c r="C71" s="12" t="s">
        <v>129</v>
      </c>
      <c r="D71" s="15">
        <v>3300</v>
      </c>
      <c r="E71" s="13" t="b">
        <v>0</v>
      </c>
      <c r="F71" s="12" t="s">
        <v>10</v>
      </c>
      <c r="G71" s="35" t="s">
        <v>38</v>
      </c>
      <c r="H71" s="47">
        <f>L71*$D71</f>
        <v>0</v>
      </c>
      <c r="I71" s="48">
        <f>M71*$D71</f>
        <v>0</v>
      </c>
      <c r="J71" s="48">
        <f>N71*$D71</f>
        <v>0</v>
      </c>
      <c r="K71" s="49">
        <f>O71*$D71</f>
        <v>3300</v>
      </c>
      <c r="L71" s="43">
        <v>0</v>
      </c>
      <c r="M71" s="42">
        <v>0</v>
      </c>
      <c r="N71" s="57">
        <v>0</v>
      </c>
      <c r="O71" s="60">
        <v>1</v>
      </c>
      <c r="P71" s="59">
        <f t="shared" si="2"/>
        <v>1</v>
      </c>
      <c r="Q71" s="37" t="s">
        <v>174</v>
      </c>
      <c r="R71" s="12" t="s">
        <v>37</v>
      </c>
      <c r="S71">
        <f t="shared" si="3"/>
        <v>1</v>
      </c>
    </row>
    <row r="72" spans="1:19" ht="12.75" customHeight="1">
      <c r="A72" s="10">
        <v>866</v>
      </c>
      <c r="B72" s="11">
        <v>37376</v>
      </c>
      <c r="C72" s="12" t="s">
        <v>56</v>
      </c>
      <c r="D72" s="15">
        <v>40</v>
      </c>
      <c r="E72" s="13" t="b">
        <v>0</v>
      </c>
      <c r="F72" s="12" t="s">
        <v>10</v>
      </c>
      <c r="G72" s="35" t="s">
        <v>38</v>
      </c>
      <c r="H72" s="47">
        <f>L72*$D72</f>
        <v>0</v>
      </c>
      <c r="I72" s="48">
        <f>M72*$D72</f>
        <v>0</v>
      </c>
      <c r="J72" s="48">
        <f>N72*$D72</f>
        <v>0</v>
      </c>
      <c r="K72" s="49">
        <f>O72*$D72</f>
        <v>40</v>
      </c>
      <c r="L72" s="43">
        <v>0</v>
      </c>
      <c r="M72" s="42">
        <v>0</v>
      </c>
      <c r="N72" s="57">
        <v>0</v>
      </c>
      <c r="O72" s="60">
        <v>1</v>
      </c>
      <c r="P72" s="59">
        <f t="shared" si="2"/>
        <v>1</v>
      </c>
      <c r="Q72" s="37" t="s">
        <v>174</v>
      </c>
      <c r="R72" s="12" t="s">
        <v>37</v>
      </c>
      <c r="S72">
        <f t="shared" si="3"/>
        <v>1</v>
      </c>
    </row>
    <row r="73" spans="1:19" ht="12.75" customHeight="1">
      <c r="A73" s="10">
        <v>874</v>
      </c>
      <c r="B73" s="11">
        <v>37392</v>
      </c>
      <c r="C73" s="12" t="s">
        <v>52</v>
      </c>
      <c r="D73" s="15">
        <v>877.6</v>
      </c>
      <c r="E73" s="13" t="b">
        <v>0</v>
      </c>
      <c r="F73" s="12" t="s">
        <v>10</v>
      </c>
      <c r="G73" s="35" t="s">
        <v>38</v>
      </c>
      <c r="H73" s="47">
        <f>L73*$D73</f>
        <v>0</v>
      </c>
      <c r="I73" s="48">
        <f>M73*$D73</f>
        <v>0</v>
      </c>
      <c r="J73" s="48">
        <f>N73*$D73</f>
        <v>0</v>
      </c>
      <c r="K73" s="49">
        <f>O73*$D73</f>
        <v>877.6</v>
      </c>
      <c r="L73" s="43">
        <v>0</v>
      </c>
      <c r="M73" s="42">
        <v>0</v>
      </c>
      <c r="N73" s="57">
        <v>0</v>
      </c>
      <c r="O73" s="60">
        <v>1</v>
      </c>
      <c r="P73" s="59">
        <f t="shared" si="2"/>
        <v>1</v>
      </c>
      <c r="Q73" s="37" t="s">
        <v>174</v>
      </c>
      <c r="R73" s="12" t="s">
        <v>37</v>
      </c>
      <c r="S73">
        <f t="shared" si="3"/>
        <v>1</v>
      </c>
    </row>
    <row r="74" spans="1:19" ht="12.75" customHeight="1">
      <c r="A74" s="10">
        <v>876</v>
      </c>
      <c r="B74" s="11">
        <v>37407</v>
      </c>
      <c r="C74" s="12" t="s">
        <v>56</v>
      </c>
      <c r="D74" s="15">
        <v>40</v>
      </c>
      <c r="E74" s="13" t="b">
        <v>0</v>
      </c>
      <c r="F74" s="12" t="s">
        <v>10</v>
      </c>
      <c r="G74" s="35" t="s">
        <v>38</v>
      </c>
      <c r="H74" s="47">
        <f>L74*$D74</f>
        <v>0</v>
      </c>
      <c r="I74" s="48">
        <f>M74*$D74</f>
        <v>0</v>
      </c>
      <c r="J74" s="48">
        <f>N74*$D74</f>
        <v>0</v>
      </c>
      <c r="K74" s="49">
        <f>O74*$D74</f>
        <v>40</v>
      </c>
      <c r="L74" s="43">
        <v>0</v>
      </c>
      <c r="M74" s="42">
        <v>0</v>
      </c>
      <c r="N74" s="57">
        <v>0</v>
      </c>
      <c r="O74" s="60">
        <v>1</v>
      </c>
      <c r="P74" s="59">
        <f t="shared" si="2"/>
        <v>1</v>
      </c>
      <c r="Q74" s="37" t="s">
        <v>174</v>
      </c>
      <c r="R74" s="12" t="s">
        <v>37</v>
      </c>
      <c r="S74">
        <f t="shared" si="3"/>
        <v>1</v>
      </c>
    </row>
    <row r="75" spans="1:19" ht="12.75" customHeight="1">
      <c r="A75" s="10">
        <v>887</v>
      </c>
      <c r="B75" s="11">
        <v>37435</v>
      </c>
      <c r="C75" s="12" t="s">
        <v>41</v>
      </c>
      <c r="D75" s="15">
        <v>2474.3</v>
      </c>
      <c r="E75" s="13" t="b">
        <v>0</v>
      </c>
      <c r="F75" s="12" t="s">
        <v>10</v>
      </c>
      <c r="G75" s="35" t="s">
        <v>38</v>
      </c>
      <c r="H75" s="47">
        <f>L75*$D75</f>
        <v>0</v>
      </c>
      <c r="I75" s="48">
        <f>M75*$D75</f>
        <v>0</v>
      </c>
      <c r="J75" s="48">
        <f>N75*$D75</f>
        <v>0</v>
      </c>
      <c r="K75" s="49">
        <f>O75*$D75</f>
        <v>2474.3</v>
      </c>
      <c r="L75" s="43">
        <v>0</v>
      </c>
      <c r="M75" s="42">
        <v>0</v>
      </c>
      <c r="N75" s="57">
        <v>0</v>
      </c>
      <c r="O75" s="60">
        <v>1</v>
      </c>
      <c r="P75" s="59">
        <f t="shared" si="2"/>
        <v>1</v>
      </c>
      <c r="Q75" s="37" t="s">
        <v>174</v>
      </c>
      <c r="R75" s="12" t="s">
        <v>37</v>
      </c>
      <c r="S75">
        <f t="shared" si="3"/>
        <v>1</v>
      </c>
    </row>
    <row r="76" spans="1:19" ht="12.75" customHeight="1">
      <c r="A76" s="10">
        <v>888</v>
      </c>
      <c r="B76" s="11">
        <v>37437</v>
      </c>
      <c r="C76" s="12" t="s">
        <v>56</v>
      </c>
      <c r="D76" s="15">
        <v>40</v>
      </c>
      <c r="E76" s="13" t="b">
        <v>0</v>
      </c>
      <c r="F76" s="12" t="s">
        <v>10</v>
      </c>
      <c r="G76" s="35" t="s">
        <v>38</v>
      </c>
      <c r="H76" s="47">
        <f>L76*$D76</f>
        <v>0</v>
      </c>
      <c r="I76" s="48">
        <f>M76*$D76</f>
        <v>0</v>
      </c>
      <c r="J76" s="48">
        <f>N76*$D76</f>
        <v>0</v>
      </c>
      <c r="K76" s="49">
        <f>O76*$D76</f>
        <v>40</v>
      </c>
      <c r="L76" s="43">
        <v>0</v>
      </c>
      <c r="M76" s="42">
        <v>0</v>
      </c>
      <c r="N76" s="57">
        <v>0</v>
      </c>
      <c r="O76" s="60">
        <v>1</v>
      </c>
      <c r="P76" s="59">
        <f t="shared" si="2"/>
        <v>1</v>
      </c>
      <c r="Q76" s="37" t="s">
        <v>174</v>
      </c>
      <c r="R76" s="12" t="s">
        <v>37</v>
      </c>
      <c r="S76">
        <f t="shared" si="3"/>
        <v>1</v>
      </c>
    </row>
    <row r="77" spans="1:19" ht="12.75" customHeight="1">
      <c r="A77" s="10">
        <v>934</v>
      </c>
      <c r="B77" s="11">
        <v>37468</v>
      </c>
      <c r="C77" s="12" t="s">
        <v>56</v>
      </c>
      <c r="D77" s="15">
        <v>40</v>
      </c>
      <c r="E77" s="13" t="b">
        <v>0</v>
      </c>
      <c r="F77" s="12" t="s">
        <v>10</v>
      </c>
      <c r="G77" s="35" t="s">
        <v>38</v>
      </c>
      <c r="H77" s="47">
        <f>L77*$D77</f>
        <v>0</v>
      </c>
      <c r="I77" s="48">
        <f>M77*$D77</f>
        <v>0</v>
      </c>
      <c r="J77" s="48">
        <f>N77*$D77</f>
        <v>0</v>
      </c>
      <c r="K77" s="49">
        <f>O77*$D77</f>
        <v>40</v>
      </c>
      <c r="L77" s="43">
        <v>0</v>
      </c>
      <c r="M77" s="42">
        <v>0</v>
      </c>
      <c r="N77" s="57">
        <v>0</v>
      </c>
      <c r="O77" s="60">
        <v>1</v>
      </c>
      <c r="P77" s="59">
        <f t="shared" si="2"/>
        <v>1</v>
      </c>
      <c r="Q77" s="37" t="s">
        <v>174</v>
      </c>
      <c r="R77" s="12" t="s">
        <v>37</v>
      </c>
      <c r="S77">
        <f t="shared" si="3"/>
        <v>1</v>
      </c>
    </row>
    <row r="78" spans="1:19" ht="12.75" customHeight="1">
      <c r="A78" s="10">
        <v>942</v>
      </c>
      <c r="B78" s="11">
        <v>37484</v>
      </c>
      <c r="C78" s="12" t="s">
        <v>52</v>
      </c>
      <c r="D78" s="15">
        <v>416.4</v>
      </c>
      <c r="E78" s="13" t="b">
        <v>0</v>
      </c>
      <c r="F78" s="12" t="s">
        <v>10</v>
      </c>
      <c r="G78" s="35" t="s">
        <v>38</v>
      </c>
      <c r="H78" s="47">
        <f>L78*$D78</f>
        <v>0</v>
      </c>
      <c r="I78" s="48">
        <f>M78*$D78</f>
        <v>0</v>
      </c>
      <c r="J78" s="48">
        <f>N78*$D78</f>
        <v>0</v>
      </c>
      <c r="K78" s="49">
        <f>O78*$D78</f>
        <v>416.4</v>
      </c>
      <c r="L78" s="43">
        <v>0</v>
      </c>
      <c r="M78" s="42">
        <v>0</v>
      </c>
      <c r="N78" s="57">
        <v>0</v>
      </c>
      <c r="O78" s="60">
        <v>1</v>
      </c>
      <c r="P78" s="59">
        <f t="shared" si="2"/>
        <v>1</v>
      </c>
      <c r="Q78" s="37" t="s">
        <v>174</v>
      </c>
      <c r="R78" s="12" t="s">
        <v>37</v>
      </c>
      <c r="S78">
        <f t="shared" si="3"/>
        <v>1</v>
      </c>
    </row>
    <row r="79" spans="1:19" ht="12.75" customHeight="1">
      <c r="A79" s="10">
        <v>944</v>
      </c>
      <c r="B79" s="11">
        <v>37499</v>
      </c>
      <c r="C79" s="12" t="s">
        <v>56</v>
      </c>
      <c r="D79" s="15">
        <v>40</v>
      </c>
      <c r="E79" s="13" t="b">
        <v>0</v>
      </c>
      <c r="F79" s="12" t="s">
        <v>10</v>
      </c>
      <c r="G79" s="35" t="s">
        <v>38</v>
      </c>
      <c r="H79" s="47">
        <f>L79*$D79</f>
        <v>0</v>
      </c>
      <c r="I79" s="48">
        <f>M79*$D79</f>
        <v>0</v>
      </c>
      <c r="J79" s="48">
        <f>N79*$D79</f>
        <v>0</v>
      </c>
      <c r="K79" s="49">
        <f>O79*$D79</f>
        <v>40</v>
      </c>
      <c r="L79" s="43">
        <v>0</v>
      </c>
      <c r="M79" s="42">
        <v>0</v>
      </c>
      <c r="N79" s="57">
        <v>0</v>
      </c>
      <c r="O79" s="60">
        <v>1</v>
      </c>
      <c r="P79" s="59">
        <f t="shared" si="2"/>
        <v>1</v>
      </c>
      <c r="Q79" s="37" t="s">
        <v>174</v>
      </c>
      <c r="R79" s="12" t="s">
        <v>37</v>
      </c>
      <c r="S79">
        <f t="shared" si="3"/>
        <v>1</v>
      </c>
    </row>
    <row r="80" spans="1:19" ht="12.75" customHeight="1">
      <c r="A80" s="10">
        <v>947</v>
      </c>
      <c r="B80" s="11">
        <v>37501</v>
      </c>
      <c r="C80" s="12" t="s">
        <v>125</v>
      </c>
      <c r="D80" s="15">
        <v>3811</v>
      </c>
      <c r="E80" s="13" t="b">
        <v>0</v>
      </c>
      <c r="F80" s="12" t="s">
        <v>10</v>
      </c>
      <c r="G80" s="35" t="s">
        <v>38</v>
      </c>
      <c r="H80" s="47">
        <f>L80*$D80</f>
        <v>0</v>
      </c>
      <c r="I80" s="48">
        <f>M80*$D80</f>
        <v>0</v>
      </c>
      <c r="J80" s="48">
        <f>N80*$D80</f>
        <v>0</v>
      </c>
      <c r="K80" s="49">
        <f>O80*$D80</f>
        <v>3811</v>
      </c>
      <c r="L80" s="43">
        <v>0</v>
      </c>
      <c r="M80" s="42">
        <v>0</v>
      </c>
      <c r="N80" s="57">
        <v>0</v>
      </c>
      <c r="O80" s="60">
        <v>1</v>
      </c>
      <c r="P80" s="59">
        <f t="shared" si="2"/>
        <v>1</v>
      </c>
      <c r="Q80" s="37" t="s">
        <v>174</v>
      </c>
      <c r="R80" s="12" t="s">
        <v>37</v>
      </c>
      <c r="S80">
        <f t="shared" si="3"/>
        <v>1</v>
      </c>
    </row>
    <row r="81" spans="1:19" ht="12.75" customHeight="1">
      <c r="A81" s="10">
        <v>950</v>
      </c>
      <c r="B81" s="11">
        <v>37515</v>
      </c>
      <c r="C81" s="12" t="s">
        <v>52</v>
      </c>
      <c r="D81" s="15">
        <v>518.7</v>
      </c>
      <c r="E81" s="13" t="b">
        <v>0</v>
      </c>
      <c r="F81" s="12" t="s">
        <v>10</v>
      </c>
      <c r="G81" s="35" t="s">
        <v>38</v>
      </c>
      <c r="H81" s="47">
        <f>L81*$D81</f>
        <v>0</v>
      </c>
      <c r="I81" s="48">
        <f>M81*$D81</f>
        <v>0</v>
      </c>
      <c r="J81" s="48">
        <f>N81*$D81</f>
        <v>0</v>
      </c>
      <c r="K81" s="49">
        <f>O81*$D81</f>
        <v>518.7</v>
      </c>
      <c r="L81" s="43">
        <v>0</v>
      </c>
      <c r="M81" s="42">
        <v>0</v>
      </c>
      <c r="N81" s="57">
        <v>0</v>
      </c>
      <c r="O81" s="60">
        <v>1</v>
      </c>
      <c r="P81" s="59">
        <f t="shared" si="2"/>
        <v>1</v>
      </c>
      <c r="Q81" s="37" t="s">
        <v>174</v>
      </c>
      <c r="R81" s="12" t="s">
        <v>37</v>
      </c>
      <c r="S81">
        <f t="shared" si="3"/>
        <v>1</v>
      </c>
    </row>
    <row r="82" spans="1:19" ht="12.75" customHeight="1">
      <c r="A82" s="10">
        <v>951</v>
      </c>
      <c r="B82" s="11">
        <v>37529</v>
      </c>
      <c r="C82" s="12" t="s">
        <v>56</v>
      </c>
      <c r="D82" s="15">
        <v>40</v>
      </c>
      <c r="E82" s="13" t="b">
        <v>0</v>
      </c>
      <c r="F82" s="12" t="s">
        <v>10</v>
      </c>
      <c r="G82" s="35" t="s">
        <v>38</v>
      </c>
      <c r="H82" s="47">
        <f>L82*$D82</f>
        <v>0</v>
      </c>
      <c r="I82" s="48">
        <f>M82*$D82</f>
        <v>0</v>
      </c>
      <c r="J82" s="48">
        <f>N82*$D82</f>
        <v>0</v>
      </c>
      <c r="K82" s="49">
        <f>O82*$D82</f>
        <v>40</v>
      </c>
      <c r="L82" s="43">
        <v>0</v>
      </c>
      <c r="M82" s="42">
        <v>0</v>
      </c>
      <c r="N82" s="57">
        <v>0</v>
      </c>
      <c r="O82" s="60">
        <v>1</v>
      </c>
      <c r="P82" s="59">
        <f t="shared" si="2"/>
        <v>1</v>
      </c>
      <c r="Q82" s="37" t="s">
        <v>174</v>
      </c>
      <c r="R82" s="12" t="s">
        <v>37</v>
      </c>
      <c r="S82">
        <f t="shared" si="3"/>
        <v>1</v>
      </c>
    </row>
    <row r="83" spans="1:19" ht="12.75" customHeight="1">
      <c r="A83" s="10">
        <v>1406</v>
      </c>
      <c r="B83" s="11">
        <v>37531</v>
      </c>
      <c r="C83" s="12" t="s">
        <v>39</v>
      </c>
      <c r="D83" s="15">
        <v>3811</v>
      </c>
      <c r="E83" s="13" t="b">
        <v>0</v>
      </c>
      <c r="F83" s="12" t="s">
        <v>10</v>
      </c>
      <c r="G83" s="35" t="s">
        <v>38</v>
      </c>
      <c r="H83" s="47">
        <f>L83*$D83</f>
        <v>0</v>
      </c>
      <c r="I83" s="48">
        <f>M83*$D83</f>
        <v>0</v>
      </c>
      <c r="J83" s="48">
        <f>N83*$D83</f>
        <v>0</v>
      </c>
      <c r="K83" s="49">
        <f>O83*$D83</f>
        <v>3811</v>
      </c>
      <c r="L83" s="43">
        <v>0</v>
      </c>
      <c r="M83" s="42">
        <v>0</v>
      </c>
      <c r="N83" s="57">
        <v>0</v>
      </c>
      <c r="O83" s="60">
        <v>1</v>
      </c>
      <c r="P83" s="59">
        <f t="shared" si="2"/>
        <v>1</v>
      </c>
      <c r="Q83" s="37" t="s">
        <v>174</v>
      </c>
      <c r="R83" s="12" t="s">
        <v>37</v>
      </c>
      <c r="S83">
        <f t="shared" si="3"/>
        <v>1</v>
      </c>
    </row>
    <row r="84" spans="1:19" ht="12.75" customHeight="1">
      <c r="A84" s="10">
        <v>1412</v>
      </c>
      <c r="B84" s="11">
        <v>37560</v>
      </c>
      <c r="C84" s="12" t="s">
        <v>56</v>
      </c>
      <c r="D84" s="15">
        <v>40</v>
      </c>
      <c r="E84" s="13" t="b">
        <v>0</v>
      </c>
      <c r="F84" s="12" t="s">
        <v>10</v>
      </c>
      <c r="G84" s="35" t="s">
        <v>38</v>
      </c>
      <c r="H84" s="47">
        <f>L84*$D84</f>
        <v>0</v>
      </c>
      <c r="I84" s="48">
        <f>M84*$D84</f>
        <v>0</v>
      </c>
      <c r="J84" s="48">
        <f>N84*$D84</f>
        <v>0</v>
      </c>
      <c r="K84" s="49">
        <f>O84*$D84</f>
        <v>40</v>
      </c>
      <c r="L84" s="43">
        <v>0</v>
      </c>
      <c r="M84" s="42">
        <v>0</v>
      </c>
      <c r="N84" s="57">
        <v>0</v>
      </c>
      <c r="O84" s="60">
        <v>1</v>
      </c>
      <c r="P84" s="59">
        <f t="shared" si="2"/>
        <v>1</v>
      </c>
      <c r="Q84" s="37" t="s">
        <v>174</v>
      </c>
      <c r="R84" s="12" t="s">
        <v>37</v>
      </c>
      <c r="S84">
        <f t="shared" si="3"/>
        <v>1</v>
      </c>
    </row>
    <row r="85" spans="1:19" ht="12.75" customHeight="1">
      <c r="A85" s="10">
        <v>1417</v>
      </c>
      <c r="B85" s="11">
        <v>37562</v>
      </c>
      <c r="C85" s="12" t="s">
        <v>39</v>
      </c>
      <c r="D85" s="15">
        <v>3811</v>
      </c>
      <c r="E85" s="13" t="b">
        <v>0</v>
      </c>
      <c r="F85" s="12" t="s">
        <v>10</v>
      </c>
      <c r="G85" s="35" t="s">
        <v>38</v>
      </c>
      <c r="H85" s="47">
        <f>L85*$D85</f>
        <v>0</v>
      </c>
      <c r="I85" s="48">
        <f>M85*$D85</f>
        <v>0</v>
      </c>
      <c r="J85" s="48">
        <f>N85*$D85</f>
        <v>0</v>
      </c>
      <c r="K85" s="49">
        <f>O85*$D85</f>
        <v>3811</v>
      </c>
      <c r="L85" s="43">
        <v>0</v>
      </c>
      <c r="M85" s="42">
        <v>0</v>
      </c>
      <c r="N85" s="57">
        <v>0</v>
      </c>
      <c r="O85" s="60">
        <v>1</v>
      </c>
      <c r="P85" s="59">
        <f t="shared" si="2"/>
        <v>1</v>
      </c>
      <c r="Q85" s="37" t="s">
        <v>174</v>
      </c>
      <c r="R85" s="12" t="s">
        <v>37</v>
      </c>
      <c r="S85">
        <f t="shared" si="3"/>
        <v>1</v>
      </c>
    </row>
    <row r="86" spans="1:19" ht="12.75" customHeight="1">
      <c r="A86" s="10">
        <v>1419</v>
      </c>
      <c r="B86" s="11">
        <v>37570</v>
      </c>
      <c r="C86" s="12" t="s">
        <v>155</v>
      </c>
      <c r="D86" s="15">
        <v>840</v>
      </c>
      <c r="E86" s="13" t="b">
        <v>0</v>
      </c>
      <c r="F86" s="12" t="s">
        <v>10</v>
      </c>
      <c r="G86" s="35" t="s">
        <v>38</v>
      </c>
      <c r="H86" s="47">
        <f>L86*$D86</f>
        <v>0</v>
      </c>
      <c r="I86" s="48">
        <f>M86*$D86</f>
        <v>0</v>
      </c>
      <c r="J86" s="48">
        <f>N86*$D86</f>
        <v>0</v>
      </c>
      <c r="K86" s="49">
        <f>O86*$D86</f>
        <v>840</v>
      </c>
      <c r="L86" s="43">
        <v>0</v>
      </c>
      <c r="M86" s="42">
        <v>0</v>
      </c>
      <c r="N86" s="57">
        <v>0</v>
      </c>
      <c r="O86" s="60">
        <v>1</v>
      </c>
      <c r="P86" s="59">
        <f t="shared" si="2"/>
        <v>1</v>
      </c>
      <c r="Q86" s="37" t="s">
        <v>174</v>
      </c>
      <c r="R86" s="12" t="s">
        <v>37</v>
      </c>
      <c r="S86">
        <f t="shared" si="3"/>
        <v>1</v>
      </c>
    </row>
    <row r="87" spans="1:19" ht="12.75" customHeight="1">
      <c r="A87" s="10">
        <v>1422</v>
      </c>
      <c r="B87" s="11">
        <v>37590</v>
      </c>
      <c r="C87" s="12" t="s">
        <v>56</v>
      </c>
      <c r="D87" s="15">
        <v>40</v>
      </c>
      <c r="E87" s="13" t="b">
        <v>0</v>
      </c>
      <c r="F87" s="12" t="s">
        <v>10</v>
      </c>
      <c r="G87" s="35" t="s">
        <v>38</v>
      </c>
      <c r="H87" s="47">
        <f>L87*$D87</f>
        <v>0</v>
      </c>
      <c r="I87" s="48">
        <f>M87*$D87</f>
        <v>0</v>
      </c>
      <c r="J87" s="48">
        <f>N87*$D87</f>
        <v>0</v>
      </c>
      <c r="K87" s="49">
        <f>O87*$D87</f>
        <v>40</v>
      </c>
      <c r="L87" s="43">
        <v>0</v>
      </c>
      <c r="M87" s="42">
        <v>0</v>
      </c>
      <c r="N87" s="57">
        <v>0</v>
      </c>
      <c r="O87" s="60">
        <v>1</v>
      </c>
      <c r="P87" s="59">
        <f t="shared" si="2"/>
        <v>1</v>
      </c>
      <c r="Q87" s="37" t="s">
        <v>174</v>
      </c>
      <c r="R87" s="12" t="s">
        <v>37</v>
      </c>
      <c r="S87">
        <f t="shared" si="3"/>
        <v>1</v>
      </c>
    </row>
    <row r="88" spans="1:19" ht="12.75" customHeight="1">
      <c r="A88" s="10">
        <v>1425</v>
      </c>
      <c r="B88" s="11">
        <v>37592</v>
      </c>
      <c r="C88" s="12" t="s">
        <v>39</v>
      </c>
      <c r="D88" s="15">
        <v>3811</v>
      </c>
      <c r="E88" s="13" t="b">
        <v>0</v>
      </c>
      <c r="F88" s="12" t="s">
        <v>10</v>
      </c>
      <c r="G88" s="35" t="s">
        <v>38</v>
      </c>
      <c r="H88" s="47">
        <f>L88*$D88</f>
        <v>0</v>
      </c>
      <c r="I88" s="48">
        <f>M88*$D88</f>
        <v>0</v>
      </c>
      <c r="J88" s="48">
        <f>N88*$D88</f>
        <v>0</v>
      </c>
      <c r="K88" s="49">
        <f>O88*$D88</f>
        <v>3811</v>
      </c>
      <c r="L88" s="43">
        <v>0</v>
      </c>
      <c r="M88" s="42">
        <v>0</v>
      </c>
      <c r="N88" s="57">
        <v>0</v>
      </c>
      <c r="O88" s="60">
        <v>1</v>
      </c>
      <c r="P88" s="59">
        <f t="shared" si="2"/>
        <v>1</v>
      </c>
      <c r="Q88" s="37" t="s">
        <v>174</v>
      </c>
      <c r="R88" s="12" t="s">
        <v>37</v>
      </c>
      <c r="S88">
        <f t="shared" si="3"/>
        <v>1</v>
      </c>
    </row>
    <row r="89" spans="1:19" ht="12.75" customHeight="1">
      <c r="A89" s="10">
        <v>1428</v>
      </c>
      <c r="B89" s="11">
        <v>37606</v>
      </c>
      <c r="C89" s="12" t="s">
        <v>52</v>
      </c>
      <c r="D89" s="15">
        <v>905</v>
      </c>
      <c r="E89" s="13" t="b">
        <v>0</v>
      </c>
      <c r="F89" s="12" t="s">
        <v>10</v>
      </c>
      <c r="G89" s="35" t="s">
        <v>38</v>
      </c>
      <c r="H89" s="47">
        <f>L89*$D89</f>
        <v>0</v>
      </c>
      <c r="I89" s="48">
        <f>M89*$D89</f>
        <v>0</v>
      </c>
      <c r="J89" s="48">
        <f>N89*$D89</f>
        <v>0</v>
      </c>
      <c r="K89" s="49">
        <f>O89*$D89</f>
        <v>905</v>
      </c>
      <c r="L89" s="43">
        <v>0</v>
      </c>
      <c r="M89" s="42">
        <v>0</v>
      </c>
      <c r="N89" s="57">
        <v>0</v>
      </c>
      <c r="O89" s="60">
        <v>1</v>
      </c>
      <c r="P89" s="59">
        <f t="shared" si="2"/>
        <v>1</v>
      </c>
      <c r="Q89" s="37" t="s">
        <v>174</v>
      </c>
      <c r="R89" s="12" t="s">
        <v>37</v>
      </c>
      <c r="S89">
        <f t="shared" si="3"/>
        <v>1</v>
      </c>
    </row>
    <row r="90" spans="1:19" ht="12.75" customHeight="1">
      <c r="A90" s="10">
        <v>1429</v>
      </c>
      <c r="B90" s="11">
        <v>37621</v>
      </c>
      <c r="C90" s="12" t="s">
        <v>56</v>
      </c>
      <c r="D90" s="15">
        <v>40</v>
      </c>
      <c r="E90" s="13" t="b">
        <v>0</v>
      </c>
      <c r="F90" s="12" t="s">
        <v>10</v>
      </c>
      <c r="G90" s="35" t="s">
        <v>38</v>
      </c>
      <c r="H90" s="47">
        <f>L90*$D90</f>
        <v>0</v>
      </c>
      <c r="I90" s="48">
        <f>M90*$D90</f>
        <v>0</v>
      </c>
      <c r="J90" s="48">
        <f>N90*$D90</f>
        <v>0</v>
      </c>
      <c r="K90" s="49">
        <f>O90*$D90</f>
        <v>40</v>
      </c>
      <c r="L90" s="43">
        <v>0</v>
      </c>
      <c r="M90" s="42">
        <v>0</v>
      </c>
      <c r="N90" s="57">
        <v>0</v>
      </c>
      <c r="O90" s="60">
        <v>1</v>
      </c>
      <c r="P90" s="59">
        <f t="shared" si="2"/>
        <v>1</v>
      </c>
      <c r="Q90" s="37" t="s">
        <v>174</v>
      </c>
      <c r="R90" s="12" t="s">
        <v>37</v>
      </c>
      <c r="S90">
        <f t="shared" si="3"/>
        <v>1</v>
      </c>
    </row>
    <row r="91" spans="1:19" ht="12.75" customHeight="1">
      <c r="A91" s="10">
        <v>390</v>
      </c>
      <c r="B91" s="11">
        <v>37305</v>
      </c>
      <c r="C91" s="12" t="s">
        <v>21</v>
      </c>
      <c r="D91" s="15">
        <v>54</v>
      </c>
      <c r="E91" s="13" t="b">
        <v>0</v>
      </c>
      <c r="F91" s="12" t="s">
        <v>13</v>
      </c>
      <c r="G91" s="35" t="s">
        <v>42</v>
      </c>
      <c r="H91" s="47">
        <f>L91*$D91</f>
        <v>0</v>
      </c>
      <c r="I91" s="48">
        <f>M91*$D91</f>
        <v>0</v>
      </c>
      <c r="J91" s="48">
        <f>N91*$D91</f>
        <v>0</v>
      </c>
      <c r="K91" s="49">
        <f>O91*$D91</f>
        <v>54</v>
      </c>
      <c r="L91" s="43">
        <v>0</v>
      </c>
      <c r="M91" s="42">
        <v>0</v>
      </c>
      <c r="N91" s="57">
        <v>0</v>
      </c>
      <c r="O91" s="60">
        <v>1</v>
      </c>
      <c r="P91" s="59">
        <f t="shared" si="2"/>
        <v>1</v>
      </c>
      <c r="Q91" s="37" t="s">
        <v>174</v>
      </c>
      <c r="R91" s="12" t="s">
        <v>37</v>
      </c>
      <c r="S91">
        <f t="shared" si="3"/>
        <v>1</v>
      </c>
    </row>
    <row r="92" spans="1:19" ht="12.75" customHeight="1">
      <c r="A92" s="10">
        <v>580</v>
      </c>
      <c r="B92" s="11">
        <v>37364</v>
      </c>
      <c r="C92" s="12" t="s">
        <v>101</v>
      </c>
      <c r="D92" s="15">
        <v>53</v>
      </c>
      <c r="E92" s="13" t="b">
        <v>0</v>
      </c>
      <c r="F92" s="12" t="s">
        <v>28</v>
      </c>
      <c r="G92" s="35" t="s">
        <v>42</v>
      </c>
      <c r="H92" s="47">
        <f>L92*$D92</f>
        <v>0</v>
      </c>
      <c r="I92" s="48">
        <f>M92*$D92</f>
        <v>0</v>
      </c>
      <c r="J92" s="48">
        <f>N92*$D92</f>
        <v>0</v>
      </c>
      <c r="K92" s="49">
        <f>O92*$D92</f>
        <v>53</v>
      </c>
      <c r="L92" s="43">
        <v>0</v>
      </c>
      <c r="M92" s="42">
        <v>0</v>
      </c>
      <c r="N92" s="57">
        <v>0</v>
      </c>
      <c r="O92" s="60">
        <v>1</v>
      </c>
      <c r="P92" s="59">
        <f t="shared" si="2"/>
        <v>1</v>
      </c>
      <c r="Q92" s="37" t="s">
        <v>174</v>
      </c>
      <c r="R92" s="12" t="s">
        <v>37</v>
      </c>
      <c r="S92">
        <f t="shared" si="3"/>
        <v>1</v>
      </c>
    </row>
    <row r="93" spans="1:19" ht="12.75" customHeight="1">
      <c r="A93" s="10">
        <v>590</v>
      </c>
      <c r="B93" s="11">
        <v>37378</v>
      </c>
      <c r="C93" s="12" t="s">
        <v>205</v>
      </c>
      <c r="D93" s="15">
        <v>60</v>
      </c>
      <c r="E93" s="13" t="b">
        <v>0</v>
      </c>
      <c r="F93" s="12" t="s">
        <v>13</v>
      </c>
      <c r="G93" s="35" t="s">
        <v>42</v>
      </c>
      <c r="H93" s="47">
        <f>L93*$D93</f>
        <v>0</v>
      </c>
      <c r="I93" s="48">
        <f>M93*$D93</f>
        <v>0</v>
      </c>
      <c r="J93" s="48">
        <f>N93*$D93</f>
        <v>0</v>
      </c>
      <c r="K93" s="49">
        <f>O93*$D93</f>
        <v>60</v>
      </c>
      <c r="L93" s="43">
        <v>0</v>
      </c>
      <c r="M93" s="42">
        <v>0</v>
      </c>
      <c r="N93" s="57">
        <v>0</v>
      </c>
      <c r="O93" s="60">
        <v>1</v>
      </c>
      <c r="P93" s="59">
        <f t="shared" si="2"/>
        <v>1</v>
      </c>
      <c r="Q93" s="37" t="s">
        <v>174</v>
      </c>
      <c r="R93" s="12" t="s">
        <v>37</v>
      </c>
      <c r="S93">
        <f t="shared" si="3"/>
        <v>1</v>
      </c>
    </row>
    <row r="94" spans="1:19" ht="12.75" customHeight="1">
      <c r="A94" s="10">
        <v>854</v>
      </c>
      <c r="B94" s="11">
        <v>37446</v>
      </c>
      <c r="C94" s="12" t="s">
        <v>21</v>
      </c>
      <c r="D94" s="15">
        <v>67.2</v>
      </c>
      <c r="E94" s="13" t="b">
        <v>0</v>
      </c>
      <c r="F94" s="12" t="s">
        <v>20</v>
      </c>
      <c r="G94" s="35" t="s">
        <v>42</v>
      </c>
      <c r="H94" s="47">
        <f>L94*$D94</f>
        <v>0</v>
      </c>
      <c r="I94" s="48">
        <f>M94*$D94</f>
        <v>0</v>
      </c>
      <c r="J94" s="48">
        <f>N94*$D94</f>
        <v>0</v>
      </c>
      <c r="K94" s="49">
        <f>O94*$D94</f>
        <v>67.2</v>
      </c>
      <c r="L94" s="43">
        <v>0</v>
      </c>
      <c r="M94" s="42">
        <v>0</v>
      </c>
      <c r="N94" s="57">
        <v>0</v>
      </c>
      <c r="O94" s="60">
        <v>1</v>
      </c>
      <c r="P94" s="59">
        <f t="shared" si="2"/>
        <v>1</v>
      </c>
      <c r="Q94" s="37" t="s">
        <v>174</v>
      </c>
      <c r="R94" s="12" t="s">
        <v>37</v>
      </c>
      <c r="S94">
        <f t="shared" si="3"/>
        <v>1</v>
      </c>
    </row>
    <row r="95" spans="1:19" ht="12.75" customHeight="1">
      <c r="A95" s="10">
        <v>903</v>
      </c>
      <c r="B95" s="11">
        <v>37459</v>
      </c>
      <c r="C95" s="12" t="s">
        <v>132</v>
      </c>
      <c r="D95" s="15">
        <v>48</v>
      </c>
      <c r="E95" s="13" t="b">
        <v>0</v>
      </c>
      <c r="F95" s="12" t="s">
        <v>20</v>
      </c>
      <c r="G95" s="35" t="s">
        <v>42</v>
      </c>
      <c r="H95" s="47">
        <f>L95*$D95</f>
        <v>0</v>
      </c>
      <c r="I95" s="48">
        <f>M95*$D95</f>
        <v>0</v>
      </c>
      <c r="J95" s="48">
        <f>N95*$D95</f>
        <v>0</v>
      </c>
      <c r="K95" s="49">
        <f>O95*$D95</f>
        <v>48</v>
      </c>
      <c r="L95" s="43">
        <v>0</v>
      </c>
      <c r="M95" s="42">
        <v>0</v>
      </c>
      <c r="N95" s="57">
        <v>0</v>
      </c>
      <c r="O95" s="60">
        <v>1</v>
      </c>
      <c r="P95" s="59">
        <f t="shared" si="2"/>
        <v>1</v>
      </c>
      <c r="Q95" s="37" t="s">
        <v>174</v>
      </c>
      <c r="R95" s="12" t="s">
        <v>37</v>
      </c>
      <c r="S95">
        <f t="shared" si="3"/>
        <v>1</v>
      </c>
    </row>
    <row r="96" spans="1:19" ht="12.75" customHeight="1">
      <c r="A96" s="10">
        <v>967</v>
      </c>
      <c r="B96" s="11">
        <v>37529</v>
      </c>
      <c r="C96" s="12" t="s">
        <v>143</v>
      </c>
      <c r="D96" s="15">
        <v>65</v>
      </c>
      <c r="E96" s="13" t="b">
        <v>1</v>
      </c>
      <c r="F96" s="12" t="s">
        <v>20</v>
      </c>
      <c r="G96" s="35" t="s">
        <v>42</v>
      </c>
      <c r="H96" s="47">
        <f>L96*$D96</f>
        <v>0</v>
      </c>
      <c r="I96" s="48">
        <f>M96*$D96</f>
        <v>0</v>
      </c>
      <c r="J96" s="48">
        <f>N96*$D96</f>
        <v>0</v>
      </c>
      <c r="K96" s="49">
        <f>O96*$D96</f>
        <v>65</v>
      </c>
      <c r="L96" s="43">
        <v>0</v>
      </c>
      <c r="M96" s="42">
        <v>0</v>
      </c>
      <c r="N96" s="57">
        <v>0</v>
      </c>
      <c r="O96" s="60">
        <v>1</v>
      </c>
      <c r="P96" s="59">
        <f t="shared" si="2"/>
        <v>1</v>
      </c>
      <c r="Q96" s="37" t="s">
        <v>174</v>
      </c>
      <c r="R96" s="12" t="s">
        <v>37</v>
      </c>
      <c r="S96">
        <f t="shared" si="3"/>
        <v>1</v>
      </c>
    </row>
    <row r="97" spans="1:19" ht="12.75" customHeight="1">
      <c r="A97" s="10">
        <v>1164</v>
      </c>
      <c r="B97" s="11">
        <v>37565</v>
      </c>
      <c r="C97" s="12" t="s">
        <v>153</v>
      </c>
      <c r="D97" s="15">
        <v>66.3</v>
      </c>
      <c r="E97" s="13" t="b">
        <v>1</v>
      </c>
      <c r="F97" s="12" t="s">
        <v>20</v>
      </c>
      <c r="G97" s="35" t="s">
        <v>42</v>
      </c>
      <c r="H97" s="47">
        <f>L97*$D97</f>
        <v>0</v>
      </c>
      <c r="I97" s="48">
        <f>M97*$D97</f>
        <v>0</v>
      </c>
      <c r="J97" s="48">
        <f>N97*$D97</f>
        <v>0</v>
      </c>
      <c r="K97" s="49">
        <f>O97*$D97</f>
        <v>66.3</v>
      </c>
      <c r="L97" s="43">
        <v>0</v>
      </c>
      <c r="M97" s="42">
        <v>0</v>
      </c>
      <c r="N97" s="57">
        <v>0</v>
      </c>
      <c r="O97" s="60">
        <v>1</v>
      </c>
      <c r="P97" s="59">
        <f t="shared" si="2"/>
        <v>1</v>
      </c>
      <c r="Q97" s="37" t="s">
        <v>174</v>
      </c>
      <c r="R97" s="12" t="s">
        <v>37</v>
      </c>
      <c r="S97">
        <f t="shared" si="3"/>
        <v>1</v>
      </c>
    </row>
    <row r="98" spans="1:19" ht="12.75" customHeight="1">
      <c r="A98" s="10">
        <v>1177</v>
      </c>
      <c r="B98" s="11">
        <v>37351</v>
      </c>
      <c r="C98" s="12" t="s">
        <v>98</v>
      </c>
      <c r="D98" s="15">
        <v>62</v>
      </c>
      <c r="E98" s="13" t="b">
        <v>1</v>
      </c>
      <c r="F98" s="12" t="s">
        <v>20</v>
      </c>
      <c r="G98" s="35" t="s">
        <v>42</v>
      </c>
      <c r="H98" s="47">
        <f>L98*$D98</f>
        <v>0</v>
      </c>
      <c r="I98" s="48">
        <f>M98*$D98</f>
        <v>0</v>
      </c>
      <c r="J98" s="48">
        <f>N98*$D98</f>
        <v>0</v>
      </c>
      <c r="K98" s="49">
        <f>O98*$D98</f>
        <v>62</v>
      </c>
      <c r="L98" s="43">
        <v>0</v>
      </c>
      <c r="M98" s="42">
        <v>0</v>
      </c>
      <c r="N98" s="57">
        <v>0</v>
      </c>
      <c r="O98" s="60">
        <v>1</v>
      </c>
      <c r="P98" s="59">
        <f t="shared" si="2"/>
        <v>1</v>
      </c>
      <c r="Q98" s="37" t="s">
        <v>174</v>
      </c>
      <c r="R98" s="12" t="s">
        <v>37</v>
      </c>
      <c r="S98">
        <f t="shared" si="3"/>
        <v>1</v>
      </c>
    </row>
    <row r="99" spans="1:19" ht="12.75" customHeight="1">
      <c r="A99" s="10">
        <v>1250</v>
      </c>
      <c r="B99" s="11">
        <v>37580</v>
      </c>
      <c r="C99" s="12" t="s">
        <v>157</v>
      </c>
      <c r="D99" s="15">
        <v>59.8</v>
      </c>
      <c r="E99" s="13" t="b">
        <v>1</v>
      </c>
      <c r="F99" s="12" t="s">
        <v>20</v>
      </c>
      <c r="G99" s="35" t="s">
        <v>42</v>
      </c>
      <c r="H99" s="47">
        <f>L99*$D99</f>
        <v>0</v>
      </c>
      <c r="I99" s="48">
        <f>M99*$D99</f>
        <v>0</v>
      </c>
      <c r="J99" s="48">
        <f>N99*$D99</f>
        <v>0</v>
      </c>
      <c r="K99" s="49">
        <f>O99*$D99</f>
        <v>59.8</v>
      </c>
      <c r="L99" s="43">
        <v>0</v>
      </c>
      <c r="M99" s="42">
        <v>0</v>
      </c>
      <c r="N99" s="57">
        <v>0</v>
      </c>
      <c r="O99" s="60">
        <v>1</v>
      </c>
      <c r="P99" s="59">
        <f t="shared" si="2"/>
        <v>1</v>
      </c>
      <c r="Q99" s="37" t="s">
        <v>174</v>
      </c>
      <c r="R99" s="12" t="s">
        <v>37</v>
      </c>
      <c r="S99">
        <f t="shared" si="3"/>
        <v>1</v>
      </c>
    </row>
    <row r="100" spans="1:19" ht="12.75" customHeight="1">
      <c r="A100" s="10">
        <v>368</v>
      </c>
      <c r="B100" s="11">
        <v>37273</v>
      </c>
      <c r="C100" s="12" t="s">
        <v>53</v>
      </c>
      <c r="D100" s="15">
        <v>1845</v>
      </c>
      <c r="E100" s="13" t="b">
        <v>1</v>
      </c>
      <c r="F100" s="12" t="s">
        <v>44</v>
      </c>
      <c r="G100" s="35" t="s">
        <v>35</v>
      </c>
      <c r="H100" s="47">
        <f>L100*$D100</f>
        <v>0</v>
      </c>
      <c r="I100" s="48">
        <f>M100*$D100</f>
        <v>0</v>
      </c>
      <c r="J100" s="48">
        <f>N100*$D100</f>
        <v>0</v>
      </c>
      <c r="K100" s="49">
        <f>O100*$D100</f>
        <v>1845</v>
      </c>
      <c r="L100" s="43">
        <v>0</v>
      </c>
      <c r="M100" s="42">
        <v>0</v>
      </c>
      <c r="N100" s="57">
        <v>0</v>
      </c>
      <c r="O100" s="60">
        <v>1</v>
      </c>
      <c r="P100" s="59">
        <f t="shared" si="2"/>
        <v>1</v>
      </c>
      <c r="Q100" s="37" t="s">
        <v>174</v>
      </c>
      <c r="R100" s="12" t="s">
        <v>37</v>
      </c>
      <c r="S100">
        <f t="shared" si="3"/>
        <v>1</v>
      </c>
    </row>
    <row r="101" spans="1:19" ht="12.75" customHeight="1">
      <c r="A101" s="10">
        <v>369</v>
      </c>
      <c r="B101" s="11">
        <v>37274</v>
      </c>
      <c r="C101" s="12" t="s">
        <v>54</v>
      </c>
      <c r="D101" s="15">
        <v>58</v>
      </c>
      <c r="E101" s="13" t="b">
        <v>1</v>
      </c>
      <c r="F101" s="12" t="s">
        <v>44</v>
      </c>
      <c r="G101" s="35" t="s">
        <v>35</v>
      </c>
      <c r="H101" s="47">
        <f>L101*$D101</f>
        <v>0</v>
      </c>
      <c r="I101" s="48">
        <f>M101*$D101</f>
        <v>0</v>
      </c>
      <c r="J101" s="48">
        <f>N101*$D101</f>
        <v>0</v>
      </c>
      <c r="K101" s="49">
        <f>O101*$D101</f>
        <v>58</v>
      </c>
      <c r="L101" s="43">
        <v>0</v>
      </c>
      <c r="M101" s="42">
        <v>0</v>
      </c>
      <c r="N101" s="57">
        <v>0</v>
      </c>
      <c r="O101" s="60">
        <v>1</v>
      </c>
      <c r="P101" s="59">
        <f t="shared" si="2"/>
        <v>1</v>
      </c>
      <c r="Q101" s="37" t="s">
        <v>174</v>
      </c>
      <c r="R101" s="12" t="s">
        <v>37</v>
      </c>
      <c r="S101">
        <f t="shared" si="3"/>
        <v>1</v>
      </c>
    </row>
    <row r="102" spans="1:19" ht="12.75" customHeight="1">
      <c r="A102" s="10">
        <v>371</v>
      </c>
      <c r="B102" s="11">
        <v>37268</v>
      </c>
      <c r="C102" s="12" t="s">
        <v>47</v>
      </c>
      <c r="D102" s="15">
        <v>392.8</v>
      </c>
      <c r="E102" s="13" t="b">
        <v>1</v>
      </c>
      <c r="F102" s="12" t="s">
        <v>44</v>
      </c>
      <c r="G102" s="35" t="s">
        <v>35</v>
      </c>
      <c r="H102" s="47">
        <f>L102*$D102</f>
        <v>0</v>
      </c>
      <c r="I102" s="48">
        <f>M102*$D102</f>
        <v>0</v>
      </c>
      <c r="J102" s="48">
        <f>N102*$D102</f>
        <v>0</v>
      </c>
      <c r="K102" s="49">
        <f>O102*$D102</f>
        <v>392.8</v>
      </c>
      <c r="L102" s="43">
        <v>0</v>
      </c>
      <c r="M102" s="42">
        <v>0</v>
      </c>
      <c r="N102" s="57">
        <v>0</v>
      </c>
      <c r="O102" s="60">
        <v>1</v>
      </c>
      <c r="P102" s="59">
        <f t="shared" si="2"/>
        <v>1</v>
      </c>
      <c r="Q102" s="37" t="s">
        <v>174</v>
      </c>
      <c r="R102" s="12" t="s">
        <v>37</v>
      </c>
      <c r="S102">
        <f t="shared" si="3"/>
        <v>1</v>
      </c>
    </row>
    <row r="103" spans="1:19" ht="12.75" customHeight="1">
      <c r="A103" s="10">
        <v>373</v>
      </c>
      <c r="B103" s="11">
        <v>37268</v>
      </c>
      <c r="C103" s="12" t="s">
        <v>206</v>
      </c>
      <c r="D103" s="15">
        <v>215</v>
      </c>
      <c r="E103" s="13" t="b">
        <v>1</v>
      </c>
      <c r="F103" s="12" t="s">
        <v>44</v>
      </c>
      <c r="G103" s="35" t="s">
        <v>35</v>
      </c>
      <c r="H103" s="47">
        <f>L103*$D103</f>
        <v>0</v>
      </c>
      <c r="I103" s="48">
        <f>M103*$D103</f>
        <v>0</v>
      </c>
      <c r="J103" s="48">
        <f>N103*$D103</f>
        <v>0</v>
      </c>
      <c r="K103" s="49">
        <f>O103*$D103</f>
        <v>215</v>
      </c>
      <c r="L103" s="43">
        <v>0</v>
      </c>
      <c r="M103" s="42">
        <v>0</v>
      </c>
      <c r="N103" s="57">
        <v>0</v>
      </c>
      <c r="O103" s="60">
        <v>1</v>
      </c>
      <c r="P103" s="59">
        <f t="shared" si="2"/>
        <v>1</v>
      </c>
      <c r="Q103" s="37" t="s">
        <v>174</v>
      </c>
      <c r="R103" s="12" t="s">
        <v>37</v>
      </c>
      <c r="S103">
        <f t="shared" si="3"/>
        <v>1</v>
      </c>
    </row>
    <row r="104" spans="1:19" ht="12.75" customHeight="1">
      <c r="A104" s="10">
        <v>374</v>
      </c>
      <c r="B104" s="11">
        <v>37267</v>
      </c>
      <c r="C104" s="12" t="s">
        <v>207</v>
      </c>
      <c r="D104" s="15">
        <v>3145</v>
      </c>
      <c r="E104" s="13" t="b">
        <v>1</v>
      </c>
      <c r="F104" s="12" t="s">
        <v>44</v>
      </c>
      <c r="G104" s="35" t="s">
        <v>35</v>
      </c>
      <c r="H104" s="47">
        <f>L104*$D104</f>
        <v>0</v>
      </c>
      <c r="I104" s="48">
        <f>M104*$D104</f>
        <v>0</v>
      </c>
      <c r="J104" s="48">
        <f>N104*$D104</f>
        <v>0</v>
      </c>
      <c r="K104" s="49">
        <f>O104*$D104</f>
        <v>3145</v>
      </c>
      <c r="L104" s="43">
        <v>0</v>
      </c>
      <c r="M104" s="42">
        <v>0</v>
      </c>
      <c r="N104" s="57">
        <v>0</v>
      </c>
      <c r="O104" s="60">
        <v>1</v>
      </c>
      <c r="P104" s="59">
        <f t="shared" si="2"/>
        <v>1</v>
      </c>
      <c r="Q104" s="37" t="s">
        <v>174</v>
      </c>
      <c r="R104" s="12" t="s">
        <v>37</v>
      </c>
      <c r="S104">
        <f t="shared" si="3"/>
        <v>1</v>
      </c>
    </row>
    <row r="105" spans="1:19" ht="12.75" customHeight="1">
      <c r="A105" s="10">
        <v>380</v>
      </c>
      <c r="B105" s="11">
        <v>37292</v>
      </c>
      <c r="C105" s="12" t="s">
        <v>62</v>
      </c>
      <c r="D105" s="15">
        <v>358</v>
      </c>
      <c r="E105" s="13" t="b">
        <v>0</v>
      </c>
      <c r="F105" s="12" t="s">
        <v>13</v>
      </c>
      <c r="G105" s="35" t="s">
        <v>35</v>
      </c>
      <c r="H105" s="47">
        <f>L105*$D105</f>
        <v>0</v>
      </c>
      <c r="I105" s="48">
        <f>M105*$D105</f>
        <v>0</v>
      </c>
      <c r="J105" s="48">
        <f>N105*$D105</f>
        <v>0</v>
      </c>
      <c r="K105" s="49">
        <f>O105*$D105</f>
        <v>358</v>
      </c>
      <c r="L105" s="43">
        <v>0</v>
      </c>
      <c r="M105" s="42">
        <v>0</v>
      </c>
      <c r="N105" s="57">
        <v>0</v>
      </c>
      <c r="O105" s="60">
        <v>1</v>
      </c>
      <c r="P105" s="59">
        <f t="shared" si="2"/>
        <v>1</v>
      </c>
      <c r="Q105" s="37" t="s">
        <v>174</v>
      </c>
      <c r="R105" s="12" t="s">
        <v>37</v>
      </c>
      <c r="S105">
        <f t="shared" si="3"/>
        <v>1</v>
      </c>
    </row>
    <row r="106" spans="1:19" ht="12.75" customHeight="1">
      <c r="A106" s="10">
        <v>382</v>
      </c>
      <c r="B106" s="11">
        <v>37284</v>
      </c>
      <c r="C106" s="12" t="s">
        <v>55</v>
      </c>
      <c r="D106" s="15">
        <v>126</v>
      </c>
      <c r="E106" s="13" t="b">
        <v>0</v>
      </c>
      <c r="F106" s="12" t="s">
        <v>13</v>
      </c>
      <c r="G106" s="35" t="s">
        <v>35</v>
      </c>
      <c r="H106" s="47">
        <f>L106*$D106</f>
        <v>0</v>
      </c>
      <c r="I106" s="48">
        <f>M106*$D106</f>
        <v>0</v>
      </c>
      <c r="J106" s="48">
        <f>N106*$D106</f>
        <v>0</v>
      </c>
      <c r="K106" s="49">
        <f>O106*$D106</f>
        <v>126</v>
      </c>
      <c r="L106" s="43">
        <v>0</v>
      </c>
      <c r="M106" s="42">
        <v>0</v>
      </c>
      <c r="N106" s="57">
        <v>0</v>
      </c>
      <c r="O106" s="60">
        <v>1</v>
      </c>
      <c r="P106" s="59">
        <f t="shared" si="2"/>
        <v>1</v>
      </c>
      <c r="Q106" s="37" t="s">
        <v>174</v>
      </c>
      <c r="R106" s="12" t="s">
        <v>37</v>
      </c>
      <c r="S106">
        <f t="shared" si="3"/>
        <v>1</v>
      </c>
    </row>
    <row r="107" spans="1:19" ht="12.75" customHeight="1">
      <c r="A107" s="10">
        <v>449</v>
      </c>
      <c r="B107" s="11">
        <v>37351</v>
      </c>
      <c r="C107" s="12" t="s">
        <v>96</v>
      </c>
      <c r="D107" s="15">
        <v>10023</v>
      </c>
      <c r="E107" s="13" t="b">
        <v>0</v>
      </c>
      <c r="F107" s="12" t="s">
        <v>13</v>
      </c>
      <c r="G107" s="35" t="s">
        <v>35</v>
      </c>
      <c r="H107" s="47">
        <f>L107*$D107</f>
        <v>0</v>
      </c>
      <c r="I107" s="48">
        <f>M107*$D107</f>
        <v>0</v>
      </c>
      <c r="J107" s="48">
        <f>N107*$D107</f>
        <v>0</v>
      </c>
      <c r="K107" s="49">
        <f>O107*$D107</f>
        <v>10023</v>
      </c>
      <c r="L107" s="43">
        <v>0</v>
      </c>
      <c r="M107" s="42">
        <v>0</v>
      </c>
      <c r="N107" s="57">
        <v>0</v>
      </c>
      <c r="O107" s="60">
        <v>1</v>
      </c>
      <c r="P107" s="59">
        <f t="shared" si="2"/>
        <v>1</v>
      </c>
      <c r="Q107" s="37" t="s">
        <v>174</v>
      </c>
      <c r="R107" s="12" t="s">
        <v>37</v>
      </c>
      <c r="S107">
        <f t="shared" si="3"/>
        <v>1</v>
      </c>
    </row>
    <row r="108" spans="1:19" ht="12.75" customHeight="1">
      <c r="A108" s="10">
        <v>784</v>
      </c>
      <c r="B108" s="11">
        <v>37367</v>
      </c>
      <c r="C108" s="12" t="s">
        <v>105</v>
      </c>
      <c r="D108" s="15">
        <v>100</v>
      </c>
      <c r="E108" s="13" t="b">
        <v>0</v>
      </c>
      <c r="F108" s="12" t="s">
        <v>13</v>
      </c>
      <c r="G108" s="35" t="s">
        <v>35</v>
      </c>
      <c r="H108" s="47">
        <f>L108*$D108</f>
        <v>0</v>
      </c>
      <c r="I108" s="48">
        <f>M108*$D108</f>
        <v>0</v>
      </c>
      <c r="J108" s="48">
        <f>N108*$D108</f>
        <v>0</v>
      </c>
      <c r="K108" s="49">
        <f>O108*$D108</f>
        <v>100</v>
      </c>
      <c r="L108" s="43">
        <v>0</v>
      </c>
      <c r="M108" s="42">
        <v>0</v>
      </c>
      <c r="N108" s="57">
        <v>0</v>
      </c>
      <c r="O108" s="60">
        <v>1</v>
      </c>
      <c r="P108" s="59">
        <f t="shared" si="2"/>
        <v>1</v>
      </c>
      <c r="Q108" s="37" t="s">
        <v>174</v>
      </c>
      <c r="R108" s="12" t="s">
        <v>37</v>
      </c>
      <c r="S108">
        <f t="shared" si="3"/>
        <v>1</v>
      </c>
    </row>
    <row r="109" spans="1:19" ht="12.75" customHeight="1">
      <c r="A109" s="10">
        <v>893</v>
      </c>
      <c r="B109" s="11">
        <v>37351</v>
      </c>
      <c r="C109" s="12" t="s">
        <v>97</v>
      </c>
      <c r="D109" s="15">
        <v>10000</v>
      </c>
      <c r="E109" s="13" t="b">
        <v>0</v>
      </c>
      <c r="F109" s="12" t="s">
        <v>44</v>
      </c>
      <c r="G109" s="35" t="s">
        <v>35</v>
      </c>
      <c r="H109" s="47">
        <f>L109*$D109</f>
        <v>0</v>
      </c>
      <c r="I109" s="48">
        <f>M109*$D109</f>
        <v>0</v>
      </c>
      <c r="J109" s="48">
        <f>N109*$D109</f>
        <v>0</v>
      </c>
      <c r="K109" s="49">
        <f>O109*$D109</f>
        <v>10000</v>
      </c>
      <c r="L109" s="43">
        <v>0</v>
      </c>
      <c r="M109" s="42">
        <v>0</v>
      </c>
      <c r="N109" s="57">
        <v>0</v>
      </c>
      <c r="O109" s="60">
        <v>1</v>
      </c>
      <c r="P109" s="59">
        <f t="shared" si="2"/>
        <v>1</v>
      </c>
      <c r="Q109" s="37" t="s">
        <v>174</v>
      </c>
      <c r="R109" s="12" t="s">
        <v>37</v>
      </c>
      <c r="S109">
        <f t="shared" si="3"/>
        <v>1</v>
      </c>
    </row>
    <row r="110" spans="1:19" ht="12.75" customHeight="1">
      <c r="A110" s="10">
        <v>1051</v>
      </c>
      <c r="B110" s="11">
        <v>37268</v>
      </c>
      <c r="C110" s="12" t="s">
        <v>208</v>
      </c>
      <c r="D110" s="15">
        <v>489</v>
      </c>
      <c r="E110" s="13" t="b">
        <v>0</v>
      </c>
      <c r="F110" s="12" t="s">
        <v>44</v>
      </c>
      <c r="G110" s="35" t="s">
        <v>35</v>
      </c>
      <c r="H110" s="47">
        <f>L110*$D110</f>
        <v>0</v>
      </c>
      <c r="I110" s="48">
        <f>M110*$D110</f>
        <v>0</v>
      </c>
      <c r="J110" s="48">
        <f>N110*$D110</f>
        <v>0</v>
      </c>
      <c r="K110" s="49">
        <f>O110*$D110</f>
        <v>489</v>
      </c>
      <c r="L110" s="43">
        <v>0</v>
      </c>
      <c r="M110" s="42">
        <v>0</v>
      </c>
      <c r="N110" s="57">
        <v>0</v>
      </c>
      <c r="O110" s="60">
        <v>1</v>
      </c>
      <c r="P110" s="59">
        <f t="shared" si="2"/>
        <v>1</v>
      </c>
      <c r="Q110" s="37" t="s">
        <v>174</v>
      </c>
      <c r="R110" s="12" t="s">
        <v>37</v>
      </c>
      <c r="S110">
        <f t="shared" si="3"/>
        <v>1</v>
      </c>
    </row>
    <row r="111" spans="1:19" ht="12.75" customHeight="1">
      <c r="A111" s="10">
        <v>1052</v>
      </c>
      <c r="B111" s="11">
        <v>37299</v>
      </c>
      <c r="C111" s="12" t="s">
        <v>209</v>
      </c>
      <c r="D111" s="15">
        <v>1258</v>
      </c>
      <c r="E111" s="13" t="b">
        <v>1</v>
      </c>
      <c r="F111" s="12" t="s">
        <v>61</v>
      </c>
      <c r="G111" s="35" t="s">
        <v>35</v>
      </c>
      <c r="H111" s="47">
        <f>L111*$D111</f>
        <v>0</v>
      </c>
      <c r="I111" s="48">
        <f>M111*$D111</f>
        <v>0</v>
      </c>
      <c r="J111" s="48">
        <f>N111*$D111</f>
        <v>0</v>
      </c>
      <c r="K111" s="49">
        <f>O111*$D111</f>
        <v>1258</v>
      </c>
      <c r="L111" s="43">
        <v>0</v>
      </c>
      <c r="M111" s="42">
        <v>0</v>
      </c>
      <c r="N111" s="57">
        <v>0</v>
      </c>
      <c r="O111" s="60">
        <v>1</v>
      </c>
      <c r="P111" s="59">
        <f t="shared" si="2"/>
        <v>1</v>
      </c>
      <c r="Q111" s="37" t="s">
        <v>174</v>
      </c>
      <c r="R111" s="12" t="s">
        <v>37</v>
      </c>
      <c r="S111">
        <f t="shared" si="3"/>
        <v>1</v>
      </c>
    </row>
    <row r="112" spans="1:19" ht="12.75" customHeight="1">
      <c r="A112" s="10">
        <v>1053</v>
      </c>
      <c r="B112" s="11">
        <v>37307</v>
      </c>
      <c r="C112" s="12" t="s">
        <v>210</v>
      </c>
      <c r="D112" s="15">
        <v>257</v>
      </c>
      <c r="E112" s="13" t="b">
        <v>1</v>
      </c>
      <c r="F112" s="12" t="s">
        <v>61</v>
      </c>
      <c r="G112" s="35" t="s">
        <v>35</v>
      </c>
      <c r="H112" s="47">
        <f>L112*$D112</f>
        <v>0</v>
      </c>
      <c r="I112" s="48">
        <f>M112*$D112</f>
        <v>0</v>
      </c>
      <c r="J112" s="48">
        <f>N112*$D112</f>
        <v>0</v>
      </c>
      <c r="K112" s="49">
        <f>O112*$D112</f>
        <v>257</v>
      </c>
      <c r="L112" s="43">
        <v>0</v>
      </c>
      <c r="M112" s="42">
        <v>0</v>
      </c>
      <c r="N112" s="57">
        <v>0</v>
      </c>
      <c r="O112" s="60">
        <v>1</v>
      </c>
      <c r="P112" s="59">
        <f t="shared" si="2"/>
        <v>1</v>
      </c>
      <c r="Q112" s="37" t="s">
        <v>174</v>
      </c>
      <c r="R112" s="12" t="s">
        <v>37</v>
      </c>
      <c r="S112">
        <f t="shared" si="3"/>
        <v>1</v>
      </c>
    </row>
    <row r="113" spans="1:19" ht="12.75" customHeight="1">
      <c r="A113" s="10">
        <v>1057</v>
      </c>
      <c r="B113" s="11">
        <v>37301</v>
      </c>
      <c r="C113" s="12" t="s">
        <v>73</v>
      </c>
      <c r="D113" s="15">
        <v>52</v>
      </c>
      <c r="E113" s="13" t="b">
        <v>1</v>
      </c>
      <c r="F113" s="12" t="s">
        <v>61</v>
      </c>
      <c r="G113" s="35" t="s">
        <v>35</v>
      </c>
      <c r="H113" s="47">
        <f>L113*$D113</f>
        <v>0</v>
      </c>
      <c r="I113" s="48">
        <f>M113*$D113</f>
        <v>0</v>
      </c>
      <c r="J113" s="48">
        <f>N113*$D113</f>
        <v>0</v>
      </c>
      <c r="K113" s="49">
        <f>O113*$D113</f>
        <v>52</v>
      </c>
      <c r="L113" s="43">
        <v>0</v>
      </c>
      <c r="M113" s="42">
        <v>0</v>
      </c>
      <c r="N113" s="57">
        <v>0</v>
      </c>
      <c r="O113" s="60">
        <v>1</v>
      </c>
      <c r="P113" s="59">
        <f t="shared" si="2"/>
        <v>1</v>
      </c>
      <c r="Q113" s="37" t="s">
        <v>174</v>
      </c>
      <c r="R113" s="12" t="s">
        <v>37</v>
      </c>
      <c r="S113">
        <f t="shared" si="3"/>
        <v>1</v>
      </c>
    </row>
    <row r="114" spans="1:19" ht="12.75" customHeight="1">
      <c r="A114" s="10">
        <v>1058</v>
      </c>
      <c r="B114" s="11">
        <v>37301</v>
      </c>
      <c r="C114" s="12" t="s">
        <v>74</v>
      </c>
      <c r="D114" s="15">
        <v>149</v>
      </c>
      <c r="E114" s="13" t="b">
        <v>1</v>
      </c>
      <c r="F114" s="12" t="s">
        <v>61</v>
      </c>
      <c r="G114" s="35" t="s">
        <v>35</v>
      </c>
      <c r="H114" s="47">
        <f>L114*$D114</f>
        <v>0</v>
      </c>
      <c r="I114" s="48">
        <f>M114*$D114</f>
        <v>0</v>
      </c>
      <c r="J114" s="48">
        <f>N114*$D114</f>
        <v>0</v>
      </c>
      <c r="K114" s="49">
        <f>O114*$D114</f>
        <v>149</v>
      </c>
      <c r="L114" s="43">
        <v>0</v>
      </c>
      <c r="M114" s="42">
        <v>0</v>
      </c>
      <c r="N114" s="57">
        <v>0</v>
      </c>
      <c r="O114" s="60">
        <v>1</v>
      </c>
      <c r="P114" s="59">
        <f t="shared" si="2"/>
        <v>1</v>
      </c>
      <c r="Q114" s="37" t="s">
        <v>174</v>
      </c>
      <c r="R114" s="12" t="s">
        <v>37</v>
      </c>
      <c r="S114">
        <f t="shared" si="3"/>
        <v>1</v>
      </c>
    </row>
    <row r="115" spans="1:19" ht="12.75" customHeight="1">
      <c r="A115" s="10">
        <v>1061</v>
      </c>
      <c r="B115" s="11">
        <v>37301</v>
      </c>
      <c r="C115" s="12" t="s">
        <v>77</v>
      </c>
      <c r="D115" s="15">
        <v>165</v>
      </c>
      <c r="E115" s="13" t="b">
        <v>1</v>
      </c>
      <c r="F115" s="12" t="s">
        <v>61</v>
      </c>
      <c r="G115" s="35" t="s">
        <v>35</v>
      </c>
      <c r="H115" s="47">
        <f>L115*$D115</f>
        <v>0</v>
      </c>
      <c r="I115" s="48">
        <f>M115*$D115</f>
        <v>0</v>
      </c>
      <c r="J115" s="48">
        <f>N115*$D115</f>
        <v>0</v>
      </c>
      <c r="K115" s="49">
        <f>O115*$D115</f>
        <v>165</v>
      </c>
      <c r="L115" s="43">
        <v>0</v>
      </c>
      <c r="M115" s="42">
        <v>0</v>
      </c>
      <c r="N115" s="57">
        <v>0</v>
      </c>
      <c r="O115" s="60">
        <v>1</v>
      </c>
      <c r="P115" s="59">
        <f t="shared" si="2"/>
        <v>1</v>
      </c>
      <c r="Q115" s="37" t="s">
        <v>174</v>
      </c>
      <c r="R115" s="12" t="s">
        <v>37</v>
      </c>
      <c r="S115">
        <f t="shared" si="3"/>
        <v>1</v>
      </c>
    </row>
    <row r="116" spans="1:19" ht="12.75" customHeight="1">
      <c r="A116" s="10">
        <v>1063</v>
      </c>
      <c r="B116" s="11">
        <v>37298</v>
      </c>
      <c r="C116" s="12" t="s">
        <v>70</v>
      </c>
      <c r="D116" s="15">
        <v>123</v>
      </c>
      <c r="E116" s="13" t="b">
        <v>1</v>
      </c>
      <c r="F116" s="12" t="s">
        <v>61</v>
      </c>
      <c r="G116" s="35" t="s">
        <v>35</v>
      </c>
      <c r="H116" s="47">
        <f>L116*$D116</f>
        <v>0</v>
      </c>
      <c r="I116" s="48">
        <f>M116*$D116</f>
        <v>0</v>
      </c>
      <c r="J116" s="48">
        <f>N116*$D116</f>
        <v>0</v>
      </c>
      <c r="K116" s="49">
        <f>O116*$D116</f>
        <v>123</v>
      </c>
      <c r="L116" s="43">
        <v>0</v>
      </c>
      <c r="M116" s="42">
        <v>0</v>
      </c>
      <c r="N116" s="57">
        <v>0</v>
      </c>
      <c r="O116" s="60">
        <v>1</v>
      </c>
      <c r="P116" s="59">
        <f t="shared" si="2"/>
        <v>1</v>
      </c>
      <c r="Q116" s="37" t="s">
        <v>174</v>
      </c>
      <c r="R116" s="12" t="s">
        <v>37</v>
      </c>
      <c r="S116">
        <f t="shared" si="3"/>
        <v>1</v>
      </c>
    </row>
    <row r="117" spans="1:19" ht="12.75" customHeight="1">
      <c r="A117" s="10">
        <v>1064</v>
      </c>
      <c r="B117" s="11">
        <v>37298</v>
      </c>
      <c r="C117" s="12" t="s">
        <v>71</v>
      </c>
      <c r="D117" s="15">
        <v>428</v>
      </c>
      <c r="E117" s="13" t="b">
        <v>1</v>
      </c>
      <c r="F117" s="12" t="s">
        <v>61</v>
      </c>
      <c r="G117" s="35" t="s">
        <v>35</v>
      </c>
      <c r="H117" s="47">
        <f>L117*$D117</f>
        <v>0</v>
      </c>
      <c r="I117" s="48">
        <f>M117*$D117</f>
        <v>0</v>
      </c>
      <c r="J117" s="48">
        <f>N117*$D117</f>
        <v>0</v>
      </c>
      <c r="K117" s="49">
        <f>O117*$D117</f>
        <v>428</v>
      </c>
      <c r="L117" s="43">
        <v>0</v>
      </c>
      <c r="M117" s="42">
        <v>0</v>
      </c>
      <c r="N117" s="57">
        <v>0</v>
      </c>
      <c r="O117" s="60">
        <v>1</v>
      </c>
      <c r="P117" s="59">
        <f t="shared" si="2"/>
        <v>1</v>
      </c>
      <c r="Q117" s="37" t="s">
        <v>174</v>
      </c>
      <c r="R117" s="12" t="s">
        <v>37</v>
      </c>
      <c r="S117">
        <f t="shared" si="3"/>
        <v>1</v>
      </c>
    </row>
    <row r="118" spans="1:19" ht="12.75" customHeight="1">
      <c r="A118" s="10">
        <v>1065</v>
      </c>
      <c r="B118" s="11">
        <v>37306</v>
      </c>
      <c r="C118" s="12" t="s">
        <v>81</v>
      </c>
      <c r="D118" s="15">
        <v>152</v>
      </c>
      <c r="E118" s="13" t="b">
        <v>1</v>
      </c>
      <c r="F118" s="12" t="s">
        <v>61</v>
      </c>
      <c r="G118" s="35" t="s">
        <v>35</v>
      </c>
      <c r="H118" s="47">
        <f>L118*$D118</f>
        <v>0</v>
      </c>
      <c r="I118" s="48">
        <f>M118*$D118</f>
        <v>0</v>
      </c>
      <c r="J118" s="48">
        <f>N118*$D118</f>
        <v>0</v>
      </c>
      <c r="K118" s="49">
        <f>O118*$D118</f>
        <v>152</v>
      </c>
      <c r="L118" s="43">
        <v>0</v>
      </c>
      <c r="M118" s="42">
        <v>0</v>
      </c>
      <c r="N118" s="57">
        <v>0</v>
      </c>
      <c r="O118" s="60">
        <v>1</v>
      </c>
      <c r="P118" s="59">
        <f t="shared" si="2"/>
        <v>1</v>
      </c>
      <c r="Q118" s="37" t="s">
        <v>174</v>
      </c>
      <c r="R118" s="12" t="s">
        <v>37</v>
      </c>
      <c r="S118">
        <f t="shared" si="3"/>
        <v>1</v>
      </c>
    </row>
    <row r="119" spans="1:19" ht="12.75" customHeight="1">
      <c r="A119" s="10">
        <v>1066</v>
      </c>
      <c r="B119" s="11">
        <v>37337</v>
      </c>
      <c r="C119" s="12" t="s">
        <v>87</v>
      </c>
      <c r="D119" s="15">
        <v>1626</v>
      </c>
      <c r="E119" s="13" t="b">
        <v>1</v>
      </c>
      <c r="F119" s="12" t="s">
        <v>61</v>
      </c>
      <c r="G119" s="35" t="s">
        <v>35</v>
      </c>
      <c r="H119" s="47">
        <f>L119*$D119</f>
        <v>0</v>
      </c>
      <c r="I119" s="48">
        <f>M119*$D119</f>
        <v>0</v>
      </c>
      <c r="J119" s="48">
        <f>N119*$D119</f>
        <v>0</v>
      </c>
      <c r="K119" s="49">
        <f>O119*$D119</f>
        <v>1626</v>
      </c>
      <c r="L119" s="43">
        <v>0</v>
      </c>
      <c r="M119" s="42">
        <v>0</v>
      </c>
      <c r="N119" s="57">
        <v>0</v>
      </c>
      <c r="O119" s="60">
        <v>1</v>
      </c>
      <c r="P119" s="59">
        <f t="shared" si="2"/>
        <v>1</v>
      </c>
      <c r="Q119" s="37" t="s">
        <v>174</v>
      </c>
      <c r="R119" s="12" t="s">
        <v>37</v>
      </c>
      <c r="S119">
        <f t="shared" si="3"/>
        <v>1</v>
      </c>
    </row>
    <row r="120" spans="1:19" ht="12.75" customHeight="1">
      <c r="A120" s="10">
        <v>1067</v>
      </c>
      <c r="B120" s="11">
        <v>37338</v>
      </c>
      <c r="C120" s="12" t="s">
        <v>89</v>
      </c>
      <c r="D120" s="15">
        <v>3990</v>
      </c>
      <c r="E120" s="13" t="b">
        <v>1</v>
      </c>
      <c r="F120" s="12" t="s">
        <v>61</v>
      </c>
      <c r="G120" s="35" t="s">
        <v>35</v>
      </c>
      <c r="H120" s="47">
        <f>L120*$D120</f>
        <v>0</v>
      </c>
      <c r="I120" s="48">
        <f>M120*$D120</f>
        <v>0</v>
      </c>
      <c r="J120" s="48">
        <f>N120*$D120</f>
        <v>0</v>
      </c>
      <c r="K120" s="49">
        <f>O120*$D120</f>
        <v>3990</v>
      </c>
      <c r="L120" s="43">
        <v>0</v>
      </c>
      <c r="M120" s="42">
        <v>0</v>
      </c>
      <c r="N120" s="57">
        <v>0</v>
      </c>
      <c r="O120" s="60">
        <v>1</v>
      </c>
      <c r="P120" s="59">
        <f t="shared" si="2"/>
        <v>1</v>
      </c>
      <c r="Q120" s="37" t="s">
        <v>174</v>
      </c>
      <c r="R120" s="12" t="s">
        <v>37</v>
      </c>
      <c r="S120">
        <f t="shared" si="3"/>
        <v>1</v>
      </c>
    </row>
    <row r="121" spans="1:19" ht="12.75" customHeight="1">
      <c r="A121" s="10">
        <v>1068</v>
      </c>
      <c r="B121" s="11">
        <v>37317</v>
      </c>
      <c r="C121" s="12" t="s">
        <v>83</v>
      </c>
      <c r="D121" s="15">
        <v>53</v>
      </c>
      <c r="E121" s="13" t="b">
        <v>1</v>
      </c>
      <c r="F121" s="12" t="s">
        <v>61</v>
      </c>
      <c r="G121" s="35" t="s">
        <v>35</v>
      </c>
      <c r="H121" s="47">
        <f>L121*$D121</f>
        <v>0</v>
      </c>
      <c r="I121" s="48">
        <f>M121*$D121</f>
        <v>0</v>
      </c>
      <c r="J121" s="48">
        <f>N121*$D121</f>
        <v>0</v>
      </c>
      <c r="K121" s="49">
        <f>O121*$D121</f>
        <v>53</v>
      </c>
      <c r="L121" s="43">
        <v>0</v>
      </c>
      <c r="M121" s="42">
        <v>0</v>
      </c>
      <c r="N121" s="57">
        <v>0</v>
      </c>
      <c r="O121" s="60">
        <v>1</v>
      </c>
      <c r="P121" s="59">
        <f t="shared" si="2"/>
        <v>1</v>
      </c>
      <c r="Q121" s="37" t="s">
        <v>174</v>
      </c>
      <c r="R121" s="12" t="s">
        <v>37</v>
      </c>
      <c r="S121">
        <f t="shared" si="3"/>
        <v>1</v>
      </c>
    </row>
    <row r="122" spans="1:19" ht="12.75" customHeight="1">
      <c r="A122" s="10">
        <v>1071</v>
      </c>
      <c r="B122" s="11">
        <v>37338</v>
      </c>
      <c r="C122" s="12" t="s">
        <v>91</v>
      </c>
      <c r="D122" s="15">
        <v>122.5</v>
      </c>
      <c r="E122" s="13" t="b">
        <v>1</v>
      </c>
      <c r="F122" s="12" t="s">
        <v>61</v>
      </c>
      <c r="G122" s="35" t="s">
        <v>35</v>
      </c>
      <c r="H122" s="47">
        <f>L122*$D122</f>
        <v>0</v>
      </c>
      <c r="I122" s="48">
        <f aca="true" t="shared" si="4" ref="I122:I185">M122*$D122</f>
        <v>0</v>
      </c>
      <c r="J122" s="48">
        <f aca="true" t="shared" si="5" ref="J122:J185">N122*$D122</f>
        <v>0</v>
      </c>
      <c r="K122" s="49">
        <f>O122*$D122</f>
        <v>122.5</v>
      </c>
      <c r="L122" s="43">
        <v>0</v>
      </c>
      <c r="M122" s="42">
        <v>0</v>
      </c>
      <c r="N122" s="57">
        <v>0</v>
      </c>
      <c r="O122" s="60">
        <v>1</v>
      </c>
      <c r="P122" s="59">
        <f t="shared" si="2"/>
        <v>1</v>
      </c>
      <c r="Q122" s="37" t="s">
        <v>174</v>
      </c>
      <c r="R122" s="12" t="s">
        <v>37</v>
      </c>
      <c r="S122">
        <f t="shared" si="3"/>
        <v>1</v>
      </c>
    </row>
    <row r="123" spans="1:19" ht="12.75" customHeight="1">
      <c r="A123" s="10">
        <v>1073</v>
      </c>
      <c r="B123" s="11">
        <v>37338</v>
      </c>
      <c r="C123" s="12" t="s">
        <v>92</v>
      </c>
      <c r="D123" s="15">
        <v>171</v>
      </c>
      <c r="E123" s="13" t="b">
        <v>1</v>
      </c>
      <c r="F123" s="12" t="s">
        <v>61</v>
      </c>
      <c r="G123" s="35" t="s">
        <v>35</v>
      </c>
      <c r="H123" s="47">
        <f>L123*$D123</f>
        <v>0</v>
      </c>
      <c r="I123" s="48">
        <f t="shared" si="4"/>
        <v>0</v>
      </c>
      <c r="J123" s="48">
        <f t="shared" si="5"/>
        <v>0</v>
      </c>
      <c r="K123" s="49">
        <f>O123*$D123</f>
        <v>171</v>
      </c>
      <c r="L123" s="43">
        <v>0</v>
      </c>
      <c r="M123" s="42">
        <v>0</v>
      </c>
      <c r="N123" s="57">
        <v>0</v>
      </c>
      <c r="O123" s="60">
        <v>1</v>
      </c>
      <c r="P123" s="59">
        <f t="shared" si="2"/>
        <v>1</v>
      </c>
      <c r="Q123" s="37" t="s">
        <v>174</v>
      </c>
      <c r="R123" s="12" t="s">
        <v>37</v>
      </c>
      <c r="S123">
        <f t="shared" si="3"/>
        <v>1</v>
      </c>
    </row>
    <row r="124" spans="1:19" ht="12.75" customHeight="1">
      <c r="A124" s="10">
        <v>1075</v>
      </c>
      <c r="B124" s="11">
        <v>37366</v>
      </c>
      <c r="C124" s="12" t="s">
        <v>103</v>
      </c>
      <c r="D124" s="15">
        <v>315.3</v>
      </c>
      <c r="E124" s="13" t="b">
        <v>1</v>
      </c>
      <c r="F124" s="12" t="s">
        <v>61</v>
      </c>
      <c r="G124" s="35" t="s">
        <v>35</v>
      </c>
      <c r="H124" s="47">
        <f>L124*$D124</f>
        <v>0</v>
      </c>
      <c r="I124" s="48">
        <f t="shared" si="4"/>
        <v>0</v>
      </c>
      <c r="J124" s="48">
        <f t="shared" si="5"/>
        <v>0</v>
      </c>
      <c r="K124" s="49">
        <f>O124*$D124</f>
        <v>315.3</v>
      </c>
      <c r="L124" s="43">
        <v>0</v>
      </c>
      <c r="M124" s="42">
        <v>0</v>
      </c>
      <c r="N124" s="57">
        <v>0</v>
      </c>
      <c r="O124" s="60">
        <v>1</v>
      </c>
      <c r="P124" s="59">
        <f t="shared" si="2"/>
        <v>1</v>
      </c>
      <c r="Q124" s="37" t="s">
        <v>174</v>
      </c>
      <c r="R124" s="12" t="s">
        <v>37</v>
      </c>
      <c r="S124">
        <f t="shared" si="3"/>
        <v>1</v>
      </c>
    </row>
    <row r="125" spans="1:19" ht="12.75" customHeight="1">
      <c r="A125" s="10">
        <v>1076</v>
      </c>
      <c r="B125" s="11">
        <v>37366</v>
      </c>
      <c r="C125" s="12" t="s">
        <v>104</v>
      </c>
      <c r="D125" s="15">
        <v>397</v>
      </c>
      <c r="E125" s="13" t="b">
        <v>1</v>
      </c>
      <c r="F125" s="12" t="s">
        <v>61</v>
      </c>
      <c r="G125" s="35" t="s">
        <v>35</v>
      </c>
      <c r="H125" s="47">
        <f>L125*$D125</f>
        <v>0</v>
      </c>
      <c r="I125" s="48">
        <f t="shared" si="4"/>
        <v>0</v>
      </c>
      <c r="J125" s="48">
        <f t="shared" si="5"/>
        <v>0</v>
      </c>
      <c r="K125" s="49">
        <f>O125*$D125</f>
        <v>397</v>
      </c>
      <c r="L125" s="43">
        <v>0</v>
      </c>
      <c r="M125" s="42">
        <v>0</v>
      </c>
      <c r="N125" s="57">
        <v>0</v>
      </c>
      <c r="O125" s="60">
        <v>1</v>
      </c>
      <c r="P125" s="59">
        <f t="shared" si="2"/>
        <v>1</v>
      </c>
      <c r="Q125" s="37" t="s">
        <v>174</v>
      </c>
      <c r="R125" s="12" t="s">
        <v>37</v>
      </c>
      <c r="S125">
        <f t="shared" si="3"/>
        <v>1</v>
      </c>
    </row>
    <row r="126" spans="1:19" ht="12.75" customHeight="1">
      <c r="A126" s="10">
        <v>1077</v>
      </c>
      <c r="B126" s="11">
        <v>37367</v>
      </c>
      <c r="C126" s="12" t="s">
        <v>106</v>
      </c>
      <c r="D126" s="15">
        <v>117</v>
      </c>
      <c r="E126" s="13" t="b">
        <v>1</v>
      </c>
      <c r="F126" s="12" t="s">
        <v>61</v>
      </c>
      <c r="G126" s="35" t="s">
        <v>35</v>
      </c>
      <c r="H126" s="47">
        <f>L126*$D126</f>
        <v>0</v>
      </c>
      <c r="I126" s="48">
        <f t="shared" si="4"/>
        <v>0</v>
      </c>
      <c r="J126" s="48">
        <f t="shared" si="5"/>
        <v>0</v>
      </c>
      <c r="K126" s="49">
        <f>O126*$D126</f>
        <v>117</v>
      </c>
      <c r="L126" s="43">
        <v>0</v>
      </c>
      <c r="M126" s="42">
        <v>0</v>
      </c>
      <c r="N126" s="57">
        <v>0</v>
      </c>
      <c r="O126" s="60">
        <v>1</v>
      </c>
      <c r="P126" s="59">
        <f t="shared" si="2"/>
        <v>1</v>
      </c>
      <c r="Q126" s="37" t="s">
        <v>174</v>
      </c>
      <c r="R126" s="12" t="s">
        <v>37</v>
      </c>
      <c r="S126">
        <f t="shared" si="3"/>
        <v>1</v>
      </c>
    </row>
    <row r="127" spans="1:19" ht="12.75" customHeight="1">
      <c r="A127" s="10">
        <v>1079</v>
      </c>
      <c r="B127" s="11">
        <v>37392</v>
      </c>
      <c r="C127" s="12" t="s">
        <v>114</v>
      </c>
      <c r="D127" s="15">
        <v>152.9</v>
      </c>
      <c r="E127" s="13" t="b">
        <v>1</v>
      </c>
      <c r="F127" s="12" t="s">
        <v>61</v>
      </c>
      <c r="G127" s="35" t="s">
        <v>35</v>
      </c>
      <c r="H127" s="47">
        <f>L127*$D127</f>
        <v>0</v>
      </c>
      <c r="I127" s="48">
        <f t="shared" si="4"/>
        <v>0</v>
      </c>
      <c r="J127" s="48">
        <f t="shared" si="5"/>
        <v>0</v>
      </c>
      <c r="K127" s="49">
        <f>O127*$D127</f>
        <v>152.9</v>
      </c>
      <c r="L127" s="43">
        <v>0</v>
      </c>
      <c r="M127" s="42">
        <v>0</v>
      </c>
      <c r="N127" s="57">
        <v>0</v>
      </c>
      <c r="O127" s="60">
        <v>1</v>
      </c>
      <c r="P127" s="59">
        <f t="shared" si="2"/>
        <v>1</v>
      </c>
      <c r="Q127" s="37" t="s">
        <v>174</v>
      </c>
      <c r="R127" s="12" t="s">
        <v>37</v>
      </c>
      <c r="S127">
        <f t="shared" si="3"/>
        <v>1</v>
      </c>
    </row>
    <row r="128" spans="1:19" ht="12.75" customHeight="1">
      <c r="A128" s="10">
        <v>1082</v>
      </c>
      <c r="B128" s="11">
        <v>37427</v>
      </c>
      <c r="C128" s="12" t="s">
        <v>121</v>
      </c>
      <c r="D128" s="15">
        <v>770</v>
      </c>
      <c r="E128" s="13" t="b">
        <v>1</v>
      </c>
      <c r="F128" s="12" t="s">
        <v>61</v>
      </c>
      <c r="G128" s="35" t="s">
        <v>35</v>
      </c>
      <c r="H128" s="47">
        <f>L128*$D128</f>
        <v>0</v>
      </c>
      <c r="I128" s="48">
        <f t="shared" si="4"/>
        <v>0</v>
      </c>
      <c r="J128" s="48">
        <f t="shared" si="5"/>
        <v>0</v>
      </c>
      <c r="K128" s="49">
        <f>O128*$D128</f>
        <v>770</v>
      </c>
      <c r="L128" s="43">
        <v>0</v>
      </c>
      <c r="M128" s="42">
        <v>0</v>
      </c>
      <c r="N128" s="57">
        <v>0</v>
      </c>
      <c r="O128" s="60">
        <v>1</v>
      </c>
      <c r="P128" s="59">
        <f t="shared" si="2"/>
        <v>1</v>
      </c>
      <c r="Q128" s="37" t="s">
        <v>174</v>
      </c>
      <c r="R128" s="12" t="s">
        <v>37</v>
      </c>
      <c r="S128">
        <f t="shared" si="3"/>
        <v>1</v>
      </c>
    </row>
    <row r="129" spans="1:19" ht="12.75" customHeight="1">
      <c r="A129" s="10">
        <v>1083</v>
      </c>
      <c r="B129" s="11">
        <v>37496</v>
      </c>
      <c r="C129" s="12" t="s">
        <v>137</v>
      </c>
      <c r="D129" s="15">
        <v>149</v>
      </c>
      <c r="E129" s="13" t="b">
        <v>1</v>
      </c>
      <c r="F129" s="12" t="s">
        <v>61</v>
      </c>
      <c r="G129" s="35" t="s">
        <v>35</v>
      </c>
      <c r="H129" s="47">
        <f>L129*$D129</f>
        <v>0</v>
      </c>
      <c r="I129" s="48">
        <f t="shared" si="4"/>
        <v>0</v>
      </c>
      <c r="J129" s="48">
        <f t="shared" si="5"/>
        <v>0</v>
      </c>
      <c r="K129" s="49">
        <f>O129*$D129</f>
        <v>149</v>
      </c>
      <c r="L129" s="43">
        <v>0</v>
      </c>
      <c r="M129" s="42">
        <v>0</v>
      </c>
      <c r="N129" s="57">
        <v>0</v>
      </c>
      <c r="O129" s="60">
        <v>1</v>
      </c>
      <c r="P129" s="59">
        <f t="shared" si="2"/>
        <v>1</v>
      </c>
      <c r="Q129" s="37" t="s">
        <v>174</v>
      </c>
      <c r="R129" s="12" t="s">
        <v>37</v>
      </c>
      <c r="S129">
        <f t="shared" si="3"/>
        <v>1</v>
      </c>
    </row>
    <row r="130" spans="1:19" ht="12.75" customHeight="1">
      <c r="A130" s="10">
        <v>1084</v>
      </c>
      <c r="B130" s="11">
        <v>37498</v>
      </c>
      <c r="C130" s="12" t="s">
        <v>138</v>
      </c>
      <c r="D130" s="15">
        <v>1915</v>
      </c>
      <c r="E130" s="13" t="b">
        <v>1</v>
      </c>
      <c r="F130" s="12" t="s">
        <v>61</v>
      </c>
      <c r="G130" s="35" t="s">
        <v>35</v>
      </c>
      <c r="H130" s="47">
        <f>L130*$D130</f>
        <v>0</v>
      </c>
      <c r="I130" s="48">
        <f t="shared" si="4"/>
        <v>0</v>
      </c>
      <c r="J130" s="48">
        <f t="shared" si="5"/>
        <v>0</v>
      </c>
      <c r="K130" s="49">
        <f>O130*$D130</f>
        <v>1915</v>
      </c>
      <c r="L130" s="43">
        <v>0</v>
      </c>
      <c r="M130" s="42">
        <v>0</v>
      </c>
      <c r="N130" s="57">
        <v>0</v>
      </c>
      <c r="O130" s="60">
        <v>1</v>
      </c>
      <c r="P130" s="59">
        <f t="shared" si="2"/>
        <v>1</v>
      </c>
      <c r="Q130" s="37" t="s">
        <v>174</v>
      </c>
      <c r="R130" s="12" t="s">
        <v>37</v>
      </c>
      <c r="S130">
        <f t="shared" si="3"/>
        <v>1</v>
      </c>
    </row>
    <row r="131" spans="1:19" ht="12.75" customHeight="1">
      <c r="A131" s="10">
        <v>1086</v>
      </c>
      <c r="B131" s="11">
        <v>37499</v>
      </c>
      <c r="C131" s="12" t="s">
        <v>139</v>
      </c>
      <c r="D131" s="15">
        <v>218</v>
      </c>
      <c r="E131" s="13" t="b">
        <v>1</v>
      </c>
      <c r="F131" s="12" t="s">
        <v>61</v>
      </c>
      <c r="G131" s="35" t="s">
        <v>35</v>
      </c>
      <c r="H131" s="47">
        <f>L131*$D131</f>
        <v>0</v>
      </c>
      <c r="I131" s="48">
        <f t="shared" si="4"/>
        <v>0</v>
      </c>
      <c r="J131" s="48">
        <f t="shared" si="5"/>
        <v>0</v>
      </c>
      <c r="K131" s="49">
        <f>O131*$D131</f>
        <v>218</v>
      </c>
      <c r="L131" s="43">
        <v>0</v>
      </c>
      <c r="M131" s="42">
        <v>0</v>
      </c>
      <c r="N131" s="57">
        <v>0</v>
      </c>
      <c r="O131" s="60">
        <v>1</v>
      </c>
      <c r="P131" s="59">
        <f t="shared" si="2"/>
        <v>1</v>
      </c>
      <c r="Q131" s="37" t="s">
        <v>174</v>
      </c>
      <c r="R131" s="12" t="s">
        <v>37</v>
      </c>
      <c r="S131">
        <f t="shared" si="3"/>
        <v>1</v>
      </c>
    </row>
    <row r="132" spans="1:19" ht="12.75" customHeight="1">
      <c r="A132" s="10">
        <v>1087</v>
      </c>
      <c r="B132" s="11">
        <v>37504</v>
      </c>
      <c r="C132" s="12" t="s">
        <v>141</v>
      </c>
      <c r="D132" s="15">
        <v>525</v>
      </c>
      <c r="E132" s="13" t="b">
        <v>1</v>
      </c>
      <c r="F132" s="12" t="s">
        <v>61</v>
      </c>
      <c r="G132" s="35" t="s">
        <v>35</v>
      </c>
      <c r="H132" s="47">
        <f>L132*$D132</f>
        <v>0</v>
      </c>
      <c r="I132" s="48">
        <f t="shared" si="4"/>
        <v>0</v>
      </c>
      <c r="J132" s="48">
        <f t="shared" si="5"/>
        <v>0</v>
      </c>
      <c r="K132" s="49">
        <f>O132*$D132</f>
        <v>525</v>
      </c>
      <c r="L132" s="43">
        <v>0</v>
      </c>
      <c r="M132" s="42">
        <v>0</v>
      </c>
      <c r="N132" s="57">
        <v>0</v>
      </c>
      <c r="O132" s="60">
        <v>1</v>
      </c>
      <c r="P132" s="59">
        <f t="shared" si="2"/>
        <v>1</v>
      </c>
      <c r="Q132" s="37" t="s">
        <v>174</v>
      </c>
      <c r="R132" s="12" t="s">
        <v>37</v>
      </c>
      <c r="S132">
        <f t="shared" si="3"/>
        <v>1</v>
      </c>
    </row>
    <row r="133" spans="1:19" ht="12.75" customHeight="1">
      <c r="A133" s="10">
        <v>1246</v>
      </c>
      <c r="B133" s="11">
        <v>37587</v>
      </c>
      <c r="C133" s="12" t="s">
        <v>141</v>
      </c>
      <c r="D133" s="15">
        <v>103</v>
      </c>
      <c r="E133" s="13" t="b">
        <v>1</v>
      </c>
      <c r="F133" s="12" t="s">
        <v>28</v>
      </c>
      <c r="G133" s="35" t="s">
        <v>35</v>
      </c>
      <c r="H133" s="47">
        <f>L133*$D133</f>
        <v>0</v>
      </c>
      <c r="I133" s="48">
        <f t="shared" si="4"/>
        <v>0</v>
      </c>
      <c r="J133" s="48">
        <f t="shared" si="5"/>
        <v>0</v>
      </c>
      <c r="K133" s="49">
        <f>O133*$D133</f>
        <v>103</v>
      </c>
      <c r="L133" s="43">
        <v>0</v>
      </c>
      <c r="M133" s="42">
        <v>0</v>
      </c>
      <c r="N133" s="57">
        <v>0</v>
      </c>
      <c r="O133" s="60">
        <v>1</v>
      </c>
      <c r="P133" s="59">
        <f aca="true" t="shared" si="6" ref="P133:P196">8*L133+4*M133+2*N133+O133</f>
        <v>1</v>
      </c>
      <c r="Q133" s="37" t="s">
        <v>174</v>
      </c>
      <c r="R133" s="12" t="s">
        <v>37</v>
      </c>
      <c r="S133">
        <f aca="true" t="shared" si="7" ref="S133:S196">SUM(L133:O133)</f>
        <v>1</v>
      </c>
    </row>
    <row r="134" spans="1:19" ht="12.75" customHeight="1">
      <c r="A134" s="10">
        <v>1348</v>
      </c>
      <c r="B134" s="11">
        <v>37604</v>
      </c>
      <c r="C134" s="12" t="s">
        <v>211</v>
      </c>
      <c r="D134" s="15">
        <v>876</v>
      </c>
      <c r="E134" s="13" t="b">
        <v>1</v>
      </c>
      <c r="F134" s="12" t="s">
        <v>61</v>
      </c>
      <c r="G134" s="35" t="s">
        <v>35</v>
      </c>
      <c r="H134" s="47">
        <f>L134*$D134</f>
        <v>0</v>
      </c>
      <c r="I134" s="48">
        <f t="shared" si="4"/>
        <v>0</v>
      </c>
      <c r="J134" s="48">
        <f t="shared" si="5"/>
        <v>0</v>
      </c>
      <c r="K134" s="49">
        <f>O134*$D134</f>
        <v>876</v>
      </c>
      <c r="L134" s="43">
        <v>0</v>
      </c>
      <c r="M134" s="42">
        <v>0</v>
      </c>
      <c r="N134" s="57">
        <v>0</v>
      </c>
      <c r="O134" s="60">
        <v>1</v>
      </c>
      <c r="P134" s="59">
        <f t="shared" si="6"/>
        <v>1</v>
      </c>
      <c r="Q134" s="37" t="s">
        <v>174</v>
      </c>
      <c r="R134" s="12" t="s">
        <v>37</v>
      </c>
      <c r="S134">
        <f t="shared" si="7"/>
        <v>1</v>
      </c>
    </row>
    <row r="135" spans="1:19" ht="12.75" customHeight="1">
      <c r="A135" s="10">
        <v>1402</v>
      </c>
      <c r="B135" s="11">
        <v>37617</v>
      </c>
      <c r="C135" s="12" t="s">
        <v>165</v>
      </c>
      <c r="D135" s="15">
        <v>890</v>
      </c>
      <c r="E135" s="13" t="b">
        <v>1</v>
      </c>
      <c r="F135" s="12" t="s">
        <v>20</v>
      </c>
      <c r="G135" s="35" t="s">
        <v>35</v>
      </c>
      <c r="H135" s="47">
        <f>L135*$D135</f>
        <v>0</v>
      </c>
      <c r="I135" s="48">
        <f t="shared" si="4"/>
        <v>0</v>
      </c>
      <c r="J135" s="48">
        <f t="shared" si="5"/>
        <v>0</v>
      </c>
      <c r="K135" s="49">
        <f>O135*$D135</f>
        <v>890</v>
      </c>
      <c r="L135" s="43">
        <v>0</v>
      </c>
      <c r="M135" s="42">
        <v>0</v>
      </c>
      <c r="N135" s="57">
        <v>0</v>
      </c>
      <c r="O135" s="60">
        <v>1</v>
      </c>
      <c r="P135" s="59">
        <f t="shared" si="6"/>
        <v>1</v>
      </c>
      <c r="Q135" s="37" t="s">
        <v>174</v>
      </c>
      <c r="R135" s="12" t="s">
        <v>37</v>
      </c>
      <c r="S135">
        <f t="shared" si="7"/>
        <v>1</v>
      </c>
    </row>
    <row r="136" spans="1:19" ht="12.75" customHeight="1">
      <c r="A136" s="10">
        <v>470</v>
      </c>
      <c r="B136" s="11">
        <v>37313</v>
      </c>
      <c r="C136" s="12" t="s">
        <v>41</v>
      </c>
      <c r="D136" s="15">
        <v>1313.8</v>
      </c>
      <c r="E136" s="13" t="b">
        <v>0</v>
      </c>
      <c r="F136" s="12" t="s">
        <v>10</v>
      </c>
      <c r="G136" s="35" t="s">
        <v>38</v>
      </c>
      <c r="H136" s="47">
        <f>L136*$D136</f>
        <v>0</v>
      </c>
      <c r="I136" s="48">
        <f t="shared" si="4"/>
        <v>0</v>
      </c>
      <c r="J136" s="48">
        <f t="shared" si="5"/>
        <v>1313.8</v>
      </c>
      <c r="K136" s="49">
        <f>O136*$D136</f>
        <v>0</v>
      </c>
      <c r="L136" s="43">
        <v>0</v>
      </c>
      <c r="M136" s="42">
        <v>0</v>
      </c>
      <c r="N136" s="57">
        <v>1</v>
      </c>
      <c r="O136" s="60">
        <v>0</v>
      </c>
      <c r="P136" s="59">
        <f t="shared" si="6"/>
        <v>2</v>
      </c>
      <c r="Q136" s="37" t="s">
        <v>174</v>
      </c>
      <c r="R136" s="12" t="s">
        <v>37</v>
      </c>
      <c r="S136">
        <f t="shared" si="7"/>
        <v>1</v>
      </c>
    </row>
    <row r="137" spans="1:19" ht="12.75" customHeight="1">
      <c r="A137" s="10">
        <v>476</v>
      </c>
      <c r="B137" s="11">
        <v>37317</v>
      </c>
      <c r="C137" s="12" t="s">
        <v>39</v>
      </c>
      <c r="D137" s="15">
        <v>3651</v>
      </c>
      <c r="E137" s="13" t="b">
        <v>0</v>
      </c>
      <c r="F137" s="12" t="s">
        <v>10</v>
      </c>
      <c r="G137" s="35" t="s">
        <v>38</v>
      </c>
      <c r="H137" s="47">
        <f>L137*$D137</f>
        <v>0</v>
      </c>
      <c r="I137" s="48">
        <f t="shared" si="4"/>
        <v>0</v>
      </c>
      <c r="J137" s="48">
        <f t="shared" si="5"/>
        <v>3651</v>
      </c>
      <c r="K137" s="49">
        <f>O137*$D137</f>
        <v>0</v>
      </c>
      <c r="L137" s="43">
        <v>0</v>
      </c>
      <c r="M137" s="42">
        <v>0</v>
      </c>
      <c r="N137" s="57">
        <v>1</v>
      </c>
      <c r="O137" s="60">
        <v>0</v>
      </c>
      <c r="P137" s="59">
        <f t="shared" si="6"/>
        <v>2</v>
      </c>
      <c r="Q137" s="37" t="s">
        <v>174</v>
      </c>
      <c r="R137" s="12" t="s">
        <v>37</v>
      </c>
      <c r="S137">
        <f t="shared" si="7"/>
        <v>1</v>
      </c>
    </row>
    <row r="138" spans="1:19" ht="12.75" customHeight="1">
      <c r="A138" s="10">
        <v>591</v>
      </c>
      <c r="B138" s="11">
        <v>37370</v>
      </c>
      <c r="C138" s="12" t="s">
        <v>212</v>
      </c>
      <c r="D138" s="15">
        <v>3212</v>
      </c>
      <c r="E138" s="13" t="b">
        <v>0</v>
      </c>
      <c r="F138" s="12" t="s">
        <v>10</v>
      </c>
      <c r="G138" s="35" t="s">
        <v>38</v>
      </c>
      <c r="H138" s="47">
        <f>L138*$D138</f>
        <v>0</v>
      </c>
      <c r="I138" s="48">
        <f t="shared" si="4"/>
        <v>0</v>
      </c>
      <c r="J138" s="48">
        <f t="shared" si="5"/>
        <v>3212</v>
      </c>
      <c r="K138" s="49">
        <f>O138*$D138</f>
        <v>0</v>
      </c>
      <c r="L138" s="43">
        <v>0</v>
      </c>
      <c r="M138" s="42">
        <v>0</v>
      </c>
      <c r="N138" s="57">
        <v>1</v>
      </c>
      <c r="O138" s="60">
        <v>0</v>
      </c>
      <c r="P138" s="59">
        <f t="shared" si="6"/>
        <v>2</v>
      </c>
      <c r="Q138" s="37" t="s">
        <v>174</v>
      </c>
      <c r="R138" s="12" t="s">
        <v>37</v>
      </c>
      <c r="S138">
        <f t="shared" si="7"/>
        <v>1</v>
      </c>
    </row>
    <row r="139" spans="1:19" ht="12.75" customHeight="1">
      <c r="A139" s="10">
        <v>862</v>
      </c>
      <c r="B139" s="11">
        <v>37348</v>
      </c>
      <c r="C139" s="12" t="s">
        <v>39</v>
      </c>
      <c r="D139" s="15">
        <v>3651</v>
      </c>
      <c r="E139" s="13" t="b">
        <v>0</v>
      </c>
      <c r="F139" s="12" t="s">
        <v>10</v>
      </c>
      <c r="G139" s="35" t="s">
        <v>38</v>
      </c>
      <c r="H139" s="47">
        <f>L139*$D139</f>
        <v>0</v>
      </c>
      <c r="I139" s="48">
        <f t="shared" si="4"/>
        <v>0</v>
      </c>
      <c r="J139" s="48">
        <f t="shared" si="5"/>
        <v>3651</v>
      </c>
      <c r="K139" s="49">
        <f>O139*$D139</f>
        <v>0</v>
      </c>
      <c r="L139" s="43">
        <v>0</v>
      </c>
      <c r="M139" s="42">
        <v>0</v>
      </c>
      <c r="N139" s="57">
        <v>1</v>
      </c>
      <c r="O139" s="60">
        <v>0</v>
      </c>
      <c r="P139" s="59">
        <f t="shared" si="6"/>
        <v>2</v>
      </c>
      <c r="Q139" s="37" t="s">
        <v>174</v>
      </c>
      <c r="R139" s="12" t="s">
        <v>37</v>
      </c>
      <c r="S139">
        <f t="shared" si="7"/>
        <v>1</v>
      </c>
    </row>
    <row r="140" spans="1:19" ht="12.75" customHeight="1">
      <c r="A140" s="10">
        <v>871</v>
      </c>
      <c r="B140" s="11">
        <v>37378</v>
      </c>
      <c r="C140" s="12" t="s">
        <v>39</v>
      </c>
      <c r="D140" s="15">
        <v>3651</v>
      </c>
      <c r="E140" s="13" t="b">
        <v>0</v>
      </c>
      <c r="F140" s="12" t="s">
        <v>10</v>
      </c>
      <c r="G140" s="35" t="s">
        <v>38</v>
      </c>
      <c r="H140" s="47">
        <f>L140*$D140</f>
        <v>0</v>
      </c>
      <c r="I140" s="48">
        <f t="shared" si="4"/>
        <v>0</v>
      </c>
      <c r="J140" s="48">
        <f t="shared" si="5"/>
        <v>3651</v>
      </c>
      <c r="K140" s="49">
        <f>O140*$D140</f>
        <v>0</v>
      </c>
      <c r="L140" s="43">
        <v>0</v>
      </c>
      <c r="M140" s="42">
        <v>0</v>
      </c>
      <c r="N140" s="57">
        <v>1</v>
      </c>
      <c r="O140" s="60">
        <v>0</v>
      </c>
      <c r="P140" s="59">
        <f t="shared" si="6"/>
        <v>2</v>
      </c>
      <c r="Q140" s="37" t="s">
        <v>174</v>
      </c>
      <c r="R140" s="12" t="s">
        <v>37</v>
      </c>
      <c r="S140">
        <f t="shared" si="7"/>
        <v>1</v>
      </c>
    </row>
    <row r="141" spans="1:19" ht="12.75" customHeight="1">
      <c r="A141" s="10">
        <v>872</v>
      </c>
      <c r="B141" s="11">
        <v>37378</v>
      </c>
      <c r="C141" s="12" t="s">
        <v>41</v>
      </c>
      <c r="D141" s="15">
        <v>970</v>
      </c>
      <c r="E141" s="13" t="b">
        <v>0</v>
      </c>
      <c r="F141" s="12" t="s">
        <v>10</v>
      </c>
      <c r="G141" s="35" t="s">
        <v>38</v>
      </c>
      <c r="H141" s="47">
        <f>L141*$D141</f>
        <v>0</v>
      </c>
      <c r="I141" s="48">
        <f t="shared" si="4"/>
        <v>0</v>
      </c>
      <c r="J141" s="48">
        <f t="shared" si="5"/>
        <v>970</v>
      </c>
      <c r="K141" s="49">
        <f>O141*$D141</f>
        <v>0</v>
      </c>
      <c r="L141" s="43">
        <v>0</v>
      </c>
      <c r="M141" s="42">
        <v>0</v>
      </c>
      <c r="N141" s="57">
        <v>1</v>
      </c>
      <c r="O141" s="60">
        <v>0</v>
      </c>
      <c r="P141" s="59">
        <f t="shared" si="6"/>
        <v>2</v>
      </c>
      <c r="Q141" s="37" t="s">
        <v>174</v>
      </c>
      <c r="R141" s="12" t="s">
        <v>37</v>
      </c>
      <c r="S141">
        <f t="shared" si="7"/>
        <v>1</v>
      </c>
    </row>
    <row r="142" spans="1:19" ht="12.75" customHeight="1">
      <c r="A142" s="10">
        <v>880</v>
      </c>
      <c r="B142" s="11">
        <v>37409</v>
      </c>
      <c r="C142" s="12" t="s">
        <v>39</v>
      </c>
      <c r="D142" s="15">
        <v>3651</v>
      </c>
      <c r="E142" s="13" t="b">
        <v>0</v>
      </c>
      <c r="F142" s="12" t="s">
        <v>10</v>
      </c>
      <c r="G142" s="35" t="s">
        <v>38</v>
      </c>
      <c r="H142" s="47">
        <f>L142*$D142</f>
        <v>0</v>
      </c>
      <c r="I142" s="48">
        <f t="shared" si="4"/>
        <v>0</v>
      </c>
      <c r="J142" s="48">
        <f t="shared" si="5"/>
        <v>3651</v>
      </c>
      <c r="K142" s="49">
        <f>O142*$D142</f>
        <v>0</v>
      </c>
      <c r="L142" s="43">
        <v>0</v>
      </c>
      <c r="M142" s="42">
        <v>0</v>
      </c>
      <c r="N142" s="57">
        <v>1</v>
      </c>
      <c r="O142" s="60">
        <v>0</v>
      </c>
      <c r="P142" s="59">
        <f t="shared" si="6"/>
        <v>2</v>
      </c>
      <c r="Q142" s="37" t="s">
        <v>174</v>
      </c>
      <c r="R142" s="12" t="s">
        <v>37</v>
      </c>
      <c r="S142">
        <f t="shared" si="7"/>
        <v>1</v>
      </c>
    </row>
    <row r="143" spans="1:19" ht="12.75" customHeight="1">
      <c r="A143" s="10">
        <v>886</v>
      </c>
      <c r="B143" s="11">
        <v>37421</v>
      </c>
      <c r="C143" s="12" t="s">
        <v>52</v>
      </c>
      <c r="D143" s="15">
        <v>653.5</v>
      </c>
      <c r="E143" s="13" t="b">
        <v>0</v>
      </c>
      <c r="F143" s="12" t="s">
        <v>10</v>
      </c>
      <c r="G143" s="35" t="s">
        <v>38</v>
      </c>
      <c r="H143" s="47">
        <f>L143*$D143</f>
        <v>0</v>
      </c>
      <c r="I143" s="48">
        <f t="shared" si="4"/>
        <v>0</v>
      </c>
      <c r="J143" s="48">
        <f t="shared" si="5"/>
        <v>653.5</v>
      </c>
      <c r="K143" s="49">
        <f>O143*$D143</f>
        <v>0</v>
      </c>
      <c r="L143" s="43">
        <v>0</v>
      </c>
      <c r="M143" s="42">
        <v>0</v>
      </c>
      <c r="N143" s="57">
        <v>1</v>
      </c>
      <c r="O143" s="60">
        <v>0</v>
      </c>
      <c r="P143" s="59">
        <f t="shared" si="6"/>
        <v>2</v>
      </c>
      <c r="Q143" s="37" t="s">
        <v>174</v>
      </c>
      <c r="R143" s="12" t="s">
        <v>37</v>
      </c>
      <c r="S143">
        <f t="shared" si="7"/>
        <v>1</v>
      </c>
    </row>
    <row r="144" spans="1:19" ht="12.75" customHeight="1">
      <c r="A144" s="10">
        <v>927</v>
      </c>
      <c r="B144" s="11">
        <v>37439</v>
      </c>
      <c r="C144" s="12" t="s">
        <v>125</v>
      </c>
      <c r="D144" s="15">
        <v>3811</v>
      </c>
      <c r="E144" s="13" t="b">
        <v>0</v>
      </c>
      <c r="F144" s="12" t="s">
        <v>10</v>
      </c>
      <c r="G144" s="35" t="s">
        <v>38</v>
      </c>
      <c r="H144" s="47">
        <f>L144*$D144</f>
        <v>0</v>
      </c>
      <c r="I144" s="48">
        <f t="shared" si="4"/>
        <v>0</v>
      </c>
      <c r="J144" s="48">
        <f t="shared" si="5"/>
        <v>3811</v>
      </c>
      <c r="K144" s="49">
        <f>O144*$D144</f>
        <v>0</v>
      </c>
      <c r="L144" s="43">
        <v>0</v>
      </c>
      <c r="M144" s="42">
        <v>0</v>
      </c>
      <c r="N144" s="57">
        <v>1</v>
      </c>
      <c r="O144" s="60">
        <v>0</v>
      </c>
      <c r="P144" s="59">
        <f t="shared" si="6"/>
        <v>2</v>
      </c>
      <c r="Q144" s="37" t="s">
        <v>174</v>
      </c>
      <c r="R144" s="12" t="s">
        <v>37</v>
      </c>
      <c r="S144">
        <f t="shared" si="7"/>
        <v>1</v>
      </c>
    </row>
    <row r="145" spans="1:19" ht="12.75" customHeight="1">
      <c r="A145" s="10">
        <v>930</v>
      </c>
      <c r="B145" s="11">
        <v>37453</v>
      </c>
      <c r="C145" s="12" t="s">
        <v>52</v>
      </c>
      <c r="D145" s="15">
        <v>691</v>
      </c>
      <c r="E145" s="13" t="b">
        <v>0</v>
      </c>
      <c r="F145" s="12" t="s">
        <v>10</v>
      </c>
      <c r="G145" s="35" t="s">
        <v>38</v>
      </c>
      <c r="H145" s="47">
        <f>L145*$D145</f>
        <v>0</v>
      </c>
      <c r="I145" s="48">
        <f t="shared" si="4"/>
        <v>0</v>
      </c>
      <c r="J145" s="48">
        <f t="shared" si="5"/>
        <v>691</v>
      </c>
      <c r="K145" s="49">
        <f>O145*$D145</f>
        <v>0</v>
      </c>
      <c r="L145" s="43">
        <v>0</v>
      </c>
      <c r="M145" s="42">
        <v>0</v>
      </c>
      <c r="N145" s="57">
        <v>1</v>
      </c>
      <c r="O145" s="60">
        <v>0</v>
      </c>
      <c r="P145" s="59">
        <f t="shared" si="6"/>
        <v>2</v>
      </c>
      <c r="Q145" s="37" t="s">
        <v>174</v>
      </c>
      <c r="R145" s="12" t="s">
        <v>37</v>
      </c>
      <c r="S145">
        <f t="shared" si="7"/>
        <v>1</v>
      </c>
    </row>
    <row r="146" spans="1:19" ht="12.75" customHeight="1">
      <c r="A146" s="10">
        <v>931</v>
      </c>
      <c r="B146" s="11">
        <v>37457</v>
      </c>
      <c r="C146" s="12" t="s">
        <v>130</v>
      </c>
      <c r="D146" s="15">
        <v>1600</v>
      </c>
      <c r="E146" s="13" t="b">
        <v>0</v>
      </c>
      <c r="F146" s="12" t="s">
        <v>10</v>
      </c>
      <c r="G146" s="35" t="s">
        <v>38</v>
      </c>
      <c r="H146" s="47">
        <f>L146*$D146</f>
        <v>0</v>
      </c>
      <c r="I146" s="48">
        <f t="shared" si="4"/>
        <v>0</v>
      </c>
      <c r="J146" s="48">
        <f t="shared" si="5"/>
        <v>1600</v>
      </c>
      <c r="K146" s="49">
        <f>O146*$D146</f>
        <v>0</v>
      </c>
      <c r="L146" s="43">
        <v>0</v>
      </c>
      <c r="M146" s="42">
        <v>0</v>
      </c>
      <c r="N146" s="57">
        <v>1</v>
      </c>
      <c r="O146" s="60">
        <v>0</v>
      </c>
      <c r="P146" s="59">
        <f t="shared" si="6"/>
        <v>2</v>
      </c>
      <c r="Q146" s="37" t="s">
        <v>174</v>
      </c>
      <c r="R146" s="12" t="s">
        <v>37</v>
      </c>
      <c r="S146">
        <f t="shared" si="7"/>
        <v>1</v>
      </c>
    </row>
    <row r="147" spans="1:19" ht="12.75" customHeight="1">
      <c r="A147" s="10">
        <v>933</v>
      </c>
      <c r="B147" s="11">
        <v>37460</v>
      </c>
      <c r="C147" s="12" t="s">
        <v>41</v>
      </c>
      <c r="D147" s="15">
        <v>970</v>
      </c>
      <c r="E147" s="13" t="b">
        <v>0</v>
      </c>
      <c r="F147" s="12" t="s">
        <v>10</v>
      </c>
      <c r="G147" s="35" t="s">
        <v>38</v>
      </c>
      <c r="H147" s="47">
        <f>L147*$D147</f>
        <v>0</v>
      </c>
      <c r="I147" s="48">
        <f t="shared" si="4"/>
        <v>0</v>
      </c>
      <c r="J147" s="48">
        <f t="shared" si="5"/>
        <v>970</v>
      </c>
      <c r="K147" s="49">
        <f>O147*$D147</f>
        <v>0</v>
      </c>
      <c r="L147" s="43">
        <v>0</v>
      </c>
      <c r="M147" s="42">
        <v>0</v>
      </c>
      <c r="N147" s="57">
        <v>1</v>
      </c>
      <c r="O147" s="60">
        <v>0</v>
      </c>
      <c r="P147" s="59">
        <f t="shared" si="6"/>
        <v>2</v>
      </c>
      <c r="Q147" s="37" t="s">
        <v>174</v>
      </c>
      <c r="R147" s="12" t="s">
        <v>37</v>
      </c>
      <c r="S147">
        <f t="shared" si="7"/>
        <v>1</v>
      </c>
    </row>
    <row r="148" spans="1:19" ht="12.75" customHeight="1">
      <c r="A148" s="10">
        <v>940</v>
      </c>
      <c r="B148" s="11">
        <v>37470</v>
      </c>
      <c r="C148" s="12" t="s">
        <v>125</v>
      </c>
      <c r="D148" s="15">
        <v>3811</v>
      </c>
      <c r="E148" s="13" t="b">
        <v>0</v>
      </c>
      <c r="F148" s="12" t="s">
        <v>10</v>
      </c>
      <c r="G148" s="35" t="s">
        <v>38</v>
      </c>
      <c r="H148" s="47">
        <f>L148*$D148</f>
        <v>0</v>
      </c>
      <c r="I148" s="48">
        <f t="shared" si="4"/>
        <v>0</v>
      </c>
      <c r="J148" s="48">
        <f t="shared" si="5"/>
        <v>3811</v>
      </c>
      <c r="K148" s="49">
        <f>O148*$D148</f>
        <v>0</v>
      </c>
      <c r="L148" s="43">
        <v>0</v>
      </c>
      <c r="M148" s="42">
        <v>0</v>
      </c>
      <c r="N148" s="57">
        <v>1</v>
      </c>
      <c r="O148" s="60">
        <v>0</v>
      </c>
      <c r="P148" s="59">
        <f t="shared" si="6"/>
        <v>2</v>
      </c>
      <c r="Q148" s="37" t="s">
        <v>174</v>
      </c>
      <c r="R148" s="12" t="s">
        <v>37</v>
      </c>
      <c r="S148">
        <f t="shared" si="7"/>
        <v>1</v>
      </c>
    </row>
    <row r="149" spans="1:19" ht="12.75" customHeight="1">
      <c r="A149" s="10">
        <v>943</v>
      </c>
      <c r="B149" s="11">
        <v>37498</v>
      </c>
      <c r="C149" s="12" t="s">
        <v>41</v>
      </c>
      <c r="D149" s="15">
        <v>970</v>
      </c>
      <c r="E149" s="13" t="b">
        <v>0</v>
      </c>
      <c r="F149" s="12" t="s">
        <v>10</v>
      </c>
      <c r="G149" s="35" t="s">
        <v>38</v>
      </c>
      <c r="H149" s="47">
        <f>L149*$D149</f>
        <v>0</v>
      </c>
      <c r="I149" s="48">
        <f t="shared" si="4"/>
        <v>0</v>
      </c>
      <c r="J149" s="48">
        <f t="shared" si="5"/>
        <v>970</v>
      </c>
      <c r="K149" s="49">
        <f>O149*$D149</f>
        <v>0</v>
      </c>
      <c r="L149" s="43">
        <v>0</v>
      </c>
      <c r="M149" s="42">
        <v>0</v>
      </c>
      <c r="N149" s="57">
        <v>1</v>
      </c>
      <c r="O149" s="60">
        <v>0</v>
      </c>
      <c r="P149" s="59">
        <f t="shared" si="6"/>
        <v>2</v>
      </c>
      <c r="Q149" s="37" t="s">
        <v>174</v>
      </c>
      <c r="R149" s="12" t="s">
        <v>37</v>
      </c>
      <c r="S149">
        <f t="shared" si="7"/>
        <v>1</v>
      </c>
    </row>
    <row r="150" spans="1:19" ht="12.75" customHeight="1">
      <c r="A150" s="10">
        <v>1393</v>
      </c>
      <c r="B150" s="11">
        <v>37613</v>
      </c>
      <c r="C150" s="12" t="s">
        <v>213</v>
      </c>
      <c r="D150" s="15">
        <v>4378</v>
      </c>
      <c r="E150" s="13" t="b">
        <v>1</v>
      </c>
      <c r="F150" s="12" t="s">
        <v>20</v>
      </c>
      <c r="G150" s="35" t="s">
        <v>38</v>
      </c>
      <c r="H150" s="47">
        <f>L150*$D150</f>
        <v>0</v>
      </c>
      <c r="I150" s="48">
        <f t="shared" si="4"/>
        <v>0</v>
      </c>
      <c r="J150" s="48">
        <f t="shared" si="5"/>
        <v>4378</v>
      </c>
      <c r="K150" s="49">
        <f>O150*$D150</f>
        <v>0</v>
      </c>
      <c r="L150" s="43">
        <v>0</v>
      </c>
      <c r="M150" s="42">
        <v>0</v>
      </c>
      <c r="N150" s="57">
        <v>1</v>
      </c>
      <c r="O150" s="60">
        <v>0</v>
      </c>
      <c r="P150" s="59">
        <f t="shared" si="6"/>
        <v>2</v>
      </c>
      <c r="Q150" s="37" t="s">
        <v>174</v>
      </c>
      <c r="R150" s="12" t="s">
        <v>37</v>
      </c>
      <c r="S150">
        <f t="shared" si="7"/>
        <v>1</v>
      </c>
    </row>
    <row r="151" spans="1:19" ht="12.75" customHeight="1">
      <c r="A151" s="10">
        <v>1409</v>
      </c>
      <c r="B151" s="11">
        <v>37549</v>
      </c>
      <c r="C151" s="12" t="s">
        <v>149</v>
      </c>
      <c r="D151" s="15">
        <v>1600</v>
      </c>
      <c r="E151" s="13" t="b">
        <v>0</v>
      </c>
      <c r="F151" s="12" t="s">
        <v>10</v>
      </c>
      <c r="G151" s="35" t="s">
        <v>38</v>
      </c>
      <c r="H151" s="47">
        <f>L151*$D151</f>
        <v>0</v>
      </c>
      <c r="I151" s="48">
        <f t="shared" si="4"/>
        <v>0</v>
      </c>
      <c r="J151" s="48">
        <f t="shared" si="5"/>
        <v>1600</v>
      </c>
      <c r="K151" s="49">
        <f>O151*$D151</f>
        <v>0</v>
      </c>
      <c r="L151" s="43">
        <v>0</v>
      </c>
      <c r="M151" s="42">
        <v>0</v>
      </c>
      <c r="N151" s="57">
        <v>1</v>
      </c>
      <c r="O151" s="60">
        <v>0</v>
      </c>
      <c r="P151" s="59">
        <f t="shared" si="6"/>
        <v>2</v>
      </c>
      <c r="Q151" s="37" t="s">
        <v>174</v>
      </c>
      <c r="R151" s="12" t="s">
        <v>37</v>
      </c>
      <c r="S151">
        <f t="shared" si="7"/>
        <v>1</v>
      </c>
    </row>
    <row r="152" spans="1:19" ht="12.75" customHeight="1">
      <c r="A152" s="10">
        <v>1410</v>
      </c>
      <c r="B152" s="11">
        <v>37553</v>
      </c>
      <c r="C152" s="12" t="s">
        <v>52</v>
      </c>
      <c r="D152" s="15">
        <v>822.3</v>
      </c>
      <c r="E152" s="13" t="b">
        <v>0</v>
      </c>
      <c r="F152" s="12" t="s">
        <v>10</v>
      </c>
      <c r="G152" s="35" t="s">
        <v>38</v>
      </c>
      <c r="H152" s="47">
        <f>L152*$D152</f>
        <v>0</v>
      </c>
      <c r="I152" s="48">
        <f t="shared" si="4"/>
        <v>0</v>
      </c>
      <c r="J152" s="48">
        <f t="shared" si="5"/>
        <v>822.3</v>
      </c>
      <c r="K152" s="49">
        <f>O152*$D152</f>
        <v>0</v>
      </c>
      <c r="L152" s="43">
        <v>0</v>
      </c>
      <c r="M152" s="42">
        <v>0</v>
      </c>
      <c r="N152" s="57">
        <v>1</v>
      </c>
      <c r="O152" s="60">
        <v>0</v>
      </c>
      <c r="P152" s="59">
        <f t="shared" si="6"/>
        <v>2</v>
      </c>
      <c r="Q152" s="37" t="s">
        <v>174</v>
      </c>
      <c r="R152" s="12" t="s">
        <v>37</v>
      </c>
      <c r="S152">
        <f t="shared" si="7"/>
        <v>1</v>
      </c>
    </row>
    <row r="153" spans="1:19" ht="12.75" customHeight="1">
      <c r="A153" s="10">
        <v>1411</v>
      </c>
      <c r="B153" s="11">
        <v>37560</v>
      </c>
      <c r="C153" s="12" t="s">
        <v>41</v>
      </c>
      <c r="D153" s="15">
        <v>1363.9</v>
      </c>
      <c r="E153" s="13" t="b">
        <v>0</v>
      </c>
      <c r="F153" s="12" t="s">
        <v>10</v>
      </c>
      <c r="G153" s="35" t="s">
        <v>38</v>
      </c>
      <c r="H153" s="47">
        <f>L153*$D153</f>
        <v>0</v>
      </c>
      <c r="I153" s="48">
        <f t="shared" si="4"/>
        <v>0</v>
      </c>
      <c r="J153" s="48">
        <f t="shared" si="5"/>
        <v>1363.9</v>
      </c>
      <c r="K153" s="49">
        <f>O153*$D153</f>
        <v>0</v>
      </c>
      <c r="L153" s="43">
        <v>0</v>
      </c>
      <c r="M153" s="42">
        <v>0</v>
      </c>
      <c r="N153" s="57">
        <v>1</v>
      </c>
      <c r="O153" s="60">
        <v>0</v>
      </c>
      <c r="P153" s="59">
        <f t="shared" si="6"/>
        <v>2</v>
      </c>
      <c r="Q153" s="37" t="s">
        <v>174</v>
      </c>
      <c r="R153" s="12" t="s">
        <v>37</v>
      </c>
      <c r="S153">
        <f t="shared" si="7"/>
        <v>1</v>
      </c>
    </row>
    <row r="154" spans="1:19" ht="12.75" customHeight="1">
      <c r="A154" s="10">
        <v>1420</v>
      </c>
      <c r="B154" s="11">
        <v>37575</v>
      </c>
      <c r="C154" s="12" t="s">
        <v>52</v>
      </c>
      <c r="D154" s="15">
        <v>629.8</v>
      </c>
      <c r="E154" s="13" t="b">
        <v>0</v>
      </c>
      <c r="F154" s="12" t="s">
        <v>10</v>
      </c>
      <c r="G154" s="35" t="s">
        <v>38</v>
      </c>
      <c r="H154" s="47">
        <f>L154*$D154</f>
        <v>0</v>
      </c>
      <c r="I154" s="48">
        <f t="shared" si="4"/>
        <v>0</v>
      </c>
      <c r="J154" s="48">
        <f t="shared" si="5"/>
        <v>629.8</v>
      </c>
      <c r="K154" s="49">
        <f>O154*$D154</f>
        <v>0</v>
      </c>
      <c r="L154" s="43">
        <v>0</v>
      </c>
      <c r="M154" s="42">
        <v>0</v>
      </c>
      <c r="N154" s="57">
        <v>1</v>
      </c>
      <c r="O154" s="60">
        <v>0</v>
      </c>
      <c r="P154" s="59">
        <f t="shared" si="6"/>
        <v>2</v>
      </c>
      <c r="Q154" s="37" t="s">
        <v>174</v>
      </c>
      <c r="R154" s="12" t="s">
        <v>37</v>
      </c>
      <c r="S154">
        <f t="shared" si="7"/>
        <v>1</v>
      </c>
    </row>
    <row r="155" spans="1:19" ht="12.75" customHeight="1">
      <c r="A155" s="10">
        <v>1421</v>
      </c>
      <c r="B155" s="11">
        <v>37579</v>
      </c>
      <c r="C155" s="12" t="s">
        <v>41</v>
      </c>
      <c r="D155" s="15">
        <v>1295</v>
      </c>
      <c r="E155" s="13" t="b">
        <v>0</v>
      </c>
      <c r="F155" s="12" t="s">
        <v>10</v>
      </c>
      <c r="G155" s="35" t="s">
        <v>38</v>
      </c>
      <c r="H155" s="47">
        <f>L155*$D155</f>
        <v>0</v>
      </c>
      <c r="I155" s="48">
        <f t="shared" si="4"/>
        <v>0</v>
      </c>
      <c r="J155" s="48">
        <f t="shared" si="5"/>
        <v>1295</v>
      </c>
      <c r="K155" s="49">
        <f>O155*$D155</f>
        <v>0</v>
      </c>
      <c r="L155" s="43">
        <v>0</v>
      </c>
      <c r="M155" s="42">
        <v>0</v>
      </c>
      <c r="N155" s="57">
        <v>1</v>
      </c>
      <c r="O155" s="60">
        <v>0</v>
      </c>
      <c r="P155" s="59">
        <f t="shared" si="6"/>
        <v>2</v>
      </c>
      <c r="Q155" s="37" t="s">
        <v>174</v>
      </c>
      <c r="R155" s="12" t="s">
        <v>37</v>
      </c>
      <c r="S155">
        <f t="shared" si="7"/>
        <v>1</v>
      </c>
    </row>
    <row r="156" spans="1:19" ht="12.75" customHeight="1">
      <c r="A156" s="10">
        <v>941</v>
      </c>
      <c r="B156" s="11">
        <v>37470</v>
      </c>
      <c r="C156" s="12" t="s">
        <v>214</v>
      </c>
      <c r="D156" s="15">
        <v>420</v>
      </c>
      <c r="E156" s="13" t="b">
        <v>0</v>
      </c>
      <c r="F156" s="12" t="s">
        <v>10</v>
      </c>
      <c r="G156" s="35" t="s">
        <v>64</v>
      </c>
      <c r="H156" s="47">
        <f>L156*$D156</f>
        <v>0</v>
      </c>
      <c r="I156" s="48">
        <f t="shared" si="4"/>
        <v>0</v>
      </c>
      <c r="J156" s="48">
        <f t="shared" si="5"/>
        <v>420</v>
      </c>
      <c r="K156" s="49">
        <f>O156*$D156</f>
        <v>0</v>
      </c>
      <c r="L156" s="43">
        <v>0</v>
      </c>
      <c r="M156" s="42">
        <v>0</v>
      </c>
      <c r="N156" s="57">
        <v>1</v>
      </c>
      <c r="O156" s="60">
        <v>0</v>
      </c>
      <c r="P156" s="59">
        <f t="shared" si="6"/>
        <v>2</v>
      </c>
      <c r="Q156" s="37" t="s">
        <v>174</v>
      </c>
      <c r="R156" s="12" t="s">
        <v>37</v>
      </c>
      <c r="S156">
        <f t="shared" si="7"/>
        <v>1</v>
      </c>
    </row>
    <row r="157" spans="1:19" ht="12.75" customHeight="1">
      <c r="A157" s="10">
        <v>948</v>
      </c>
      <c r="B157" s="11">
        <v>37501</v>
      </c>
      <c r="C157" s="12" t="s">
        <v>214</v>
      </c>
      <c r="D157" s="15">
        <v>420</v>
      </c>
      <c r="E157" s="13" t="b">
        <v>0</v>
      </c>
      <c r="F157" s="12" t="s">
        <v>10</v>
      </c>
      <c r="G157" s="35" t="s">
        <v>64</v>
      </c>
      <c r="H157" s="47">
        <f>L157*$D157</f>
        <v>0</v>
      </c>
      <c r="I157" s="48">
        <f t="shared" si="4"/>
        <v>0</v>
      </c>
      <c r="J157" s="48">
        <f t="shared" si="5"/>
        <v>420</v>
      </c>
      <c r="K157" s="49">
        <f>O157*$D157</f>
        <v>0</v>
      </c>
      <c r="L157" s="43">
        <v>0</v>
      </c>
      <c r="M157" s="42">
        <v>0</v>
      </c>
      <c r="N157" s="57">
        <v>1</v>
      </c>
      <c r="O157" s="60">
        <v>0</v>
      </c>
      <c r="P157" s="59">
        <f t="shared" si="6"/>
        <v>2</v>
      </c>
      <c r="Q157" s="37" t="s">
        <v>174</v>
      </c>
      <c r="R157" s="12" t="s">
        <v>37</v>
      </c>
      <c r="S157">
        <f t="shared" si="7"/>
        <v>1</v>
      </c>
    </row>
    <row r="158" spans="1:19" ht="12.75" customHeight="1">
      <c r="A158" s="10">
        <v>1407</v>
      </c>
      <c r="B158" s="11">
        <v>37531</v>
      </c>
      <c r="C158" s="12" t="s">
        <v>214</v>
      </c>
      <c r="D158" s="15">
        <v>420</v>
      </c>
      <c r="E158" s="13" t="b">
        <v>0</v>
      </c>
      <c r="F158" s="12" t="s">
        <v>10</v>
      </c>
      <c r="G158" s="35" t="s">
        <v>64</v>
      </c>
      <c r="H158" s="47">
        <f>L158*$D158</f>
        <v>0</v>
      </c>
      <c r="I158" s="48">
        <f t="shared" si="4"/>
        <v>0</v>
      </c>
      <c r="J158" s="48">
        <f t="shared" si="5"/>
        <v>420</v>
      </c>
      <c r="K158" s="49">
        <f>O158*$D158</f>
        <v>0</v>
      </c>
      <c r="L158" s="43">
        <v>0</v>
      </c>
      <c r="M158" s="42">
        <v>0</v>
      </c>
      <c r="N158" s="57">
        <v>1</v>
      </c>
      <c r="O158" s="60">
        <v>0</v>
      </c>
      <c r="P158" s="59">
        <f t="shared" si="6"/>
        <v>2</v>
      </c>
      <c r="Q158" s="37" t="s">
        <v>174</v>
      </c>
      <c r="R158" s="12" t="s">
        <v>37</v>
      </c>
      <c r="S158">
        <f t="shared" si="7"/>
        <v>1</v>
      </c>
    </row>
    <row r="159" spans="1:19" ht="12.75" customHeight="1">
      <c r="A159" s="10">
        <v>1418</v>
      </c>
      <c r="B159" s="11">
        <v>37562</v>
      </c>
      <c r="C159" s="12" t="s">
        <v>214</v>
      </c>
      <c r="D159" s="15">
        <v>420</v>
      </c>
      <c r="E159" s="13" t="b">
        <v>0</v>
      </c>
      <c r="F159" s="12" t="s">
        <v>10</v>
      </c>
      <c r="G159" s="35" t="s">
        <v>64</v>
      </c>
      <c r="H159" s="47">
        <f>L159*$D159</f>
        <v>0</v>
      </c>
      <c r="I159" s="48">
        <f t="shared" si="4"/>
        <v>0</v>
      </c>
      <c r="J159" s="48">
        <f t="shared" si="5"/>
        <v>420</v>
      </c>
      <c r="K159" s="49">
        <f>O159*$D159</f>
        <v>0</v>
      </c>
      <c r="L159" s="43">
        <v>0</v>
      </c>
      <c r="M159" s="42">
        <v>0</v>
      </c>
      <c r="N159" s="57">
        <v>1</v>
      </c>
      <c r="O159" s="60">
        <v>0</v>
      </c>
      <c r="P159" s="59">
        <f t="shared" si="6"/>
        <v>2</v>
      </c>
      <c r="Q159" s="37" t="s">
        <v>174</v>
      </c>
      <c r="R159" s="12" t="s">
        <v>37</v>
      </c>
      <c r="S159">
        <f t="shared" si="7"/>
        <v>1</v>
      </c>
    </row>
    <row r="160" spans="1:19" ht="12.75" customHeight="1">
      <c r="A160" s="10">
        <v>1426</v>
      </c>
      <c r="B160" s="11">
        <v>37592</v>
      </c>
      <c r="C160" s="12" t="s">
        <v>214</v>
      </c>
      <c r="D160" s="15">
        <v>420</v>
      </c>
      <c r="E160" s="13" t="b">
        <v>0</v>
      </c>
      <c r="F160" s="12" t="s">
        <v>10</v>
      </c>
      <c r="G160" s="35" t="s">
        <v>64</v>
      </c>
      <c r="H160" s="47">
        <f>L160*$D160</f>
        <v>0</v>
      </c>
      <c r="I160" s="48">
        <f t="shared" si="4"/>
        <v>0</v>
      </c>
      <c r="J160" s="48">
        <f t="shared" si="5"/>
        <v>420</v>
      </c>
      <c r="K160" s="49">
        <f>O160*$D160</f>
        <v>0</v>
      </c>
      <c r="L160" s="43">
        <v>0</v>
      </c>
      <c r="M160" s="42">
        <v>0</v>
      </c>
      <c r="N160" s="57">
        <v>1</v>
      </c>
      <c r="O160" s="60">
        <v>0</v>
      </c>
      <c r="P160" s="59">
        <f t="shared" si="6"/>
        <v>2</v>
      </c>
      <c r="Q160" s="37" t="s">
        <v>174</v>
      </c>
      <c r="R160" s="12" t="s">
        <v>37</v>
      </c>
      <c r="S160">
        <f t="shared" si="7"/>
        <v>1</v>
      </c>
    </row>
    <row r="161" spans="1:19" ht="12.75" customHeight="1">
      <c r="A161" s="10">
        <v>693</v>
      </c>
      <c r="B161" s="11">
        <v>37404</v>
      </c>
      <c r="C161" s="12" t="s">
        <v>115</v>
      </c>
      <c r="D161" s="15">
        <v>72</v>
      </c>
      <c r="E161" s="13" t="b">
        <v>0</v>
      </c>
      <c r="F161" s="12" t="s">
        <v>13</v>
      </c>
      <c r="G161" s="35" t="s">
        <v>42</v>
      </c>
      <c r="H161" s="47">
        <f>L161*$D161</f>
        <v>0</v>
      </c>
      <c r="I161" s="48">
        <f t="shared" si="4"/>
        <v>0</v>
      </c>
      <c r="J161" s="48">
        <f t="shared" si="5"/>
        <v>72</v>
      </c>
      <c r="K161" s="49">
        <f>O161*$D161</f>
        <v>0</v>
      </c>
      <c r="L161" s="43">
        <v>0</v>
      </c>
      <c r="M161" s="42">
        <v>0</v>
      </c>
      <c r="N161" s="57">
        <v>1</v>
      </c>
      <c r="O161" s="60">
        <v>0</v>
      </c>
      <c r="P161" s="59">
        <f t="shared" si="6"/>
        <v>2</v>
      </c>
      <c r="Q161" s="37" t="s">
        <v>174</v>
      </c>
      <c r="R161" s="12" t="s">
        <v>37</v>
      </c>
      <c r="S161">
        <f t="shared" si="7"/>
        <v>1</v>
      </c>
    </row>
    <row r="162" spans="1:19" ht="12.75" customHeight="1">
      <c r="A162" s="10">
        <v>836</v>
      </c>
      <c r="B162" s="11">
        <v>37444</v>
      </c>
      <c r="C162" s="12" t="s">
        <v>127</v>
      </c>
      <c r="D162" s="15">
        <v>32.5</v>
      </c>
      <c r="E162" s="13" t="b">
        <v>0</v>
      </c>
      <c r="F162" s="12" t="s">
        <v>20</v>
      </c>
      <c r="G162" s="35" t="s">
        <v>42</v>
      </c>
      <c r="H162" s="47">
        <f>L162*$D162</f>
        <v>0</v>
      </c>
      <c r="I162" s="48">
        <f t="shared" si="4"/>
        <v>0</v>
      </c>
      <c r="J162" s="48">
        <f t="shared" si="5"/>
        <v>32.5</v>
      </c>
      <c r="K162" s="49">
        <f>O162*$D162</f>
        <v>0</v>
      </c>
      <c r="L162" s="43">
        <v>0</v>
      </c>
      <c r="M162" s="42">
        <v>0</v>
      </c>
      <c r="N162" s="57">
        <v>1</v>
      </c>
      <c r="O162" s="60">
        <v>0</v>
      </c>
      <c r="P162" s="59">
        <f t="shared" si="6"/>
        <v>2</v>
      </c>
      <c r="Q162" s="37" t="s">
        <v>174</v>
      </c>
      <c r="R162" s="12" t="s">
        <v>37</v>
      </c>
      <c r="S162">
        <f t="shared" si="7"/>
        <v>1</v>
      </c>
    </row>
    <row r="163" spans="1:19" ht="12.75" customHeight="1">
      <c r="A163" s="10">
        <v>839</v>
      </c>
      <c r="B163" s="11">
        <v>37447</v>
      </c>
      <c r="C163" s="12" t="s">
        <v>128</v>
      </c>
      <c r="D163" s="15">
        <v>104</v>
      </c>
      <c r="E163" s="13" t="b">
        <v>0</v>
      </c>
      <c r="F163" s="12" t="s">
        <v>20</v>
      </c>
      <c r="G163" s="35" t="s">
        <v>42</v>
      </c>
      <c r="H163" s="47">
        <f>L163*$D163</f>
        <v>0</v>
      </c>
      <c r="I163" s="48">
        <f t="shared" si="4"/>
        <v>0</v>
      </c>
      <c r="J163" s="48">
        <f t="shared" si="5"/>
        <v>104</v>
      </c>
      <c r="K163" s="49">
        <f>O163*$D163</f>
        <v>0</v>
      </c>
      <c r="L163" s="43">
        <v>0</v>
      </c>
      <c r="M163" s="42">
        <v>0</v>
      </c>
      <c r="N163" s="57">
        <v>1</v>
      </c>
      <c r="O163" s="60">
        <v>0</v>
      </c>
      <c r="P163" s="59">
        <f t="shared" si="6"/>
        <v>2</v>
      </c>
      <c r="Q163" s="37" t="s">
        <v>174</v>
      </c>
      <c r="R163" s="12" t="s">
        <v>37</v>
      </c>
      <c r="S163">
        <f t="shared" si="7"/>
        <v>1</v>
      </c>
    </row>
    <row r="164" spans="1:19" ht="12.75" customHeight="1">
      <c r="A164" s="10">
        <v>969</v>
      </c>
      <c r="B164" s="11">
        <v>37538</v>
      </c>
      <c r="C164" s="12" t="s">
        <v>147</v>
      </c>
      <c r="D164" s="15">
        <v>39</v>
      </c>
      <c r="E164" s="13" t="b">
        <v>1</v>
      </c>
      <c r="F164" s="12" t="s">
        <v>20</v>
      </c>
      <c r="G164" s="35" t="s">
        <v>42</v>
      </c>
      <c r="H164" s="47">
        <f>L164*$D164</f>
        <v>0</v>
      </c>
      <c r="I164" s="48">
        <f t="shared" si="4"/>
        <v>0</v>
      </c>
      <c r="J164" s="48">
        <f t="shared" si="5"/>
        <v>39</v>
      </c>
      <c r="K164" s="49">
        <f>O164*$D164</f>
        <v>0</v>
      </c>
      <c r="L164" s="43">
        <v>0</v>
      </c>
      <c r="M164" s="42">
        <v>0</v>
      </c>
      <c r="N164" s="57">
        <v>1</v>
      </c>
      <c r="O164" s="60">
        <v>0</v>
      </c>
      <c r="P164" s="59">
        <f t="shared" si="6"/>
        <v>2</v>
      </c>
      <c r="Q164" s="37" t="s">
        <v>174</v>
      </c>
      <c r="R164" s="12" t="s">
        <v>37</v>
      </c>
      <c r="S164">
        <f t="shared" si="7"/>
        <v>1</v>
      </c>
    </row>
    <row r="165" spans="1:19" ht="12.75" customHeight="1">
      <c r="A165" s="10">
        <v>970</v>
      </c>
      <c r="B165" s="11">
        <v>37537</v>
      </c>
      <c r="C165" s="12" t="s">
        <v>146</v>
      </c>
      <c r="D165" s="15">
        <v>39</v>
      </c>
      <c r="E165" s="13" t="b">
        <v>1</v>
      </c>
      <c r="F165" s="12" t="s">
        <v>20</v>
      </c>
      <c r="G165" s="35" t="s">
        <v>42</v>
      </c>
      <c r="H165" s="47">
        <f>L165*$D165</f>
        <v>0</v>
      </c>
      <c r="I165" s="48">
        <f t="shared" si="4"/>
        <v>0</v>
      </c>
      <c r="J165" s="48">
        <f t="shared" si="5"/>
        <v>39</v>
      </c>
      <c r="K165" s="49">
        <f>O165*$D165</f>
        <v>0</v>
      </c>
      <c r="L165" s="43">
        <v>0</v>
      </c>
      <c r="M165" s="42">
        <v>0</v>
      </c>
      <c r="N165" s="57">
        <v>1</v>
      </c>
      <c r="O165" s="60">
        <v>0</v>
      </c>
      <c r="P165" s="59">
        <f t="shared" si="6"/>
        <v>2</v>
      </c>
      <c r="Q165" s="37" t="s">
        <v>174</v>
      </c>
      <c r="R165" s="12" t="s">
        <v>37</v>
      </c>
      <c r="S165">
        <f t="shared" si="7"/>
        <v>1</v>
      </c>
    </row>
    <row r="166" spans="1:19" ht="12.75" customHeight="1">
      <c r="A166" s="10">
        <v>972</v>
      </c>
      <c r="B166" s="11">
        <v>37534</v>
      </c>
      <c r="C166" s="12" t="s">
        <v>215</v>
      </c>
      <c r="D166" s="15">
        <v>42.9</v>
      </c>
      <c r="E166" s="13" t="b">
        <v>1</v>
      </c>
      <c r="F166" s="12" t="s">
        <v>20</v>
      </c>
      <c r="G166" s="35" t="s">
        <v>42</v>
      </c>
      <c r="H166" s="47">
        <f>L166*$D166</f>
        <v>0</v>
      </c>
      <c r="I166" s="48">
        <f t="shared" si="4"/>
        <v>0</v>
      </c>
      <c r="J166" s="48">
        <f t="shared" si="5"/>
        <v>42.9</v>
      </c>
      <c r="K166" s="49">
        <f>O166*$D166</f>
        <v>0</v>
      </c>
      <c r="L166" s="43">
        <v>0</v>
      </c>
      <c r="M166" s="42">
        <v>0</v>
      </c>
      <c r="N166" s="57">
        <v>1</v>
      </c>
      <c r="O166" s="60">
        <v>0</v>
      </c>
      <c r="P166" s="59">
        <f t="shared" si="6"/>
        <v>2</v>
      </c>
      <c r="Q166" s="37" t="s">
        <v>174</v>
      </c>
      <c r="R166" s="12" t="s">
        <v>37</v>
      </c>
      <c r="S166">
        <f t="shared" si="7"/>
        <v>1</v>
      </c>
    </row>
    <row r="167" spans="1:19" ht="12.75" customHeight="1">
      <c r="A167" s="10">
        <v>1165</v>
      </c>
      <c r="B167" s="11">
        <v>37551</v>
      </c>
      <c r="C167" s="12" t="s">
        <v>150</v>
      </c>
      <c r="D167" s="15">
        <v>87</v>
      </c>
      <c r="E167" s="13" t="b">
        <v>1</v>
      </c>
      <c r="F167" s="12" t="s">
        <v>20</v>
      </c>
      <c r="G167" s="35" t="s">
        <v>42</v>
      </c>
      <c r="H167" s="47">
        <f>L167*$D167</f>
        <v>0</v>
      </c>
      <c r="I167" s="48">
        <f t="shared" si="4"/>
        <v>0</v>
      </c>
      <c r="J167" s="48">
        <f t="shared" si="5"/>
        <v>87</v>
      </c>
      <c r="K167" s="49">
        <f>O167*$D167</f>
        <v>0</v>
      </c>
      <c r="L167" s="43">
        <v>0</v>
      </c>
      <c r="M167" s="42">
        <v>0</v>
      </c>
      <c r="N167" s="57">
        <v>1</v>
      </c>
      <c r="O167" s="60">
        <v>0</v>
      </c>
      <c r="P167" s="59">
        <f t="shared" si="6"/>
        <v>2</v>
      </c>
      <c r="Q167" s="37" t="s">
        <v>174</v>
      </c>
      <c r="R167" s="12" t="s">
        <v>37</v>
      </c>
      <c r="S167">
        <f t="shared" si="7"/>
        <v>1</v>
      </c>
    </row>
    <row r="168" spans="1:19" ht="12.75" customHeight="1">
      <c r="A168" s="10">
        <v>1166</v>
      </c>
      <c r="B168" s="11">
        <v>37555</v>
      </c>
      <c r="C168" s="12" t="s">
        <v>216</v>
      </c>
      <c r="D168" s="15">
        <v>81</v>
      </c>
      <c r="E168" s="13" t="b">
        <v>1</v>
      </c>
      <c r="F168" s="12" t="s">
        <v>20</v>
      </c>
      <c r="G168" s="35" t="s">
        <v>42</v>
      </c>
      <c r="H168" s="47">
        <f>L168*$D168</f>
        <v>0</v>
      </c>
      <c r="I168" s="48">
        <f t="shared" si="4"/>
        <v>0</v>
      </c>
      <c r="J168" s="48">
        <f t="shared" si="5"/>
        <v>81</v>
      </c>
      <c r="K168" s="49">
        <f>O168*$D168</f>
        <v>0</v>
      </c>
      <c r="L168" s="43">
        <v>0</v>
      </c>
      <c r="M168" s="42">
        <v>0</v>
      </c>
      <c r="N168" s="57">
        <v>1</v>
      </c>
      <c r="O168" s="60">
        <v>0</v>
      </c>
      <c r="P168" s="59">
        <f t="shared" si="6"/>
        <v>2</v>
      </c>
      <c r="Q168" s="37" t="s">
        <v>174</v>
      </c>
      <c r="R168" s="12" t="s">
        <v>37</v>
      </c>
      <c r="S168">
        <f t="shared" si="7"/>
        <v>1</v>
      </c>
    </row>
    <row r="169" spans="1:19" ht="12.75" customHeight="1">
      <c r="A169" s="10">
        <v>1167</v>
      </c>
      <c r="B169" s="11">
        <v>37571</v>
      </c>
      <c r="C169" s="12" t="s">
        <v>156</v>
      </c>
      <c r="D169" s="15">
        <v>95.6</v>
      </c>
      <c r="E169" s="13" t="b">
        <v>1</v>
      </c>
      <c r="F169" s="12" t="s">
        <v>20</v>
      </c>
      <c r="G169" s="35" t="s">
        <v>42</v>
      </c>
      <c r="H169" s="47">
        <f>L169*$D169</f>
        <v>0</v>
      </c>
      <c r="I169" s="48">
        <f t="shared" si="4"/>
        <v>0</v>
      </c>
      <c r="J169" s="48">
        <f t="shared" si="5"/>
        <v>95.6</v>
      </c>
      <c r="K169" s="49">
        <f>O169*$D169</f>
        <v>0</v>
      </c>
      <c r="L169" s="43">
        <v>0</v>
      </c>
      <c r="M169" s="42">
        <v>0</v>
      </c>
      <c r="N169" s="57">
        <v>1</v>
      </c>
      <c r="O169" s="60">
        <v>0</v>
      </c>
      <c r="P169" s="59">
        <f t="shared" si="6"/>
        <v>2</v>
      </c>
      <c r="Q169" s="37" t="s">
        <v>174</v>
      </c>
      <c r="R169" s="12" t="s">
        <v>37</v>
      </c>
      <c r="S169">
        <f t="shared" si="7"/>
        <v>1</v>
      </c>
    </row>
    <row r="170" spans="1:19" ht="12.75" customHeight="1">
      <c r="A170" s="10">
        <v>1245</v>
      </c>
      <c r="B170" s="11">
        <v>37587</v>
      </c>
      <c r="C170" s="12" t="s">
        <v>21</v>
      </c>
      <c r="D170" s="15">
        <v>70.5</v>
      </c>
      <c r="E170" s="13" t="b">
        <v>1</v>
      </c>
      <c r="F170" s="12" t="s">
        <v>28</v>
      </c>
      <c r="G170" s="35" t="s">
        <v>42</v>
      </c>
      <c r="H170" s="47">
        <f>L170*$D170</f>
        <v>0</v>
      </c>
      <c r="I170" s="48">
        <f t="shared" si="4"/>
        <v>0</v>
      </c>
      <c r="J170" s="48">
        <f t="shared" si="5"/>
        <v>70.5</v>
      </c>
      <c r="K170" s="49">
        <f>O170*$D170</f>
        <v>0</v>
      </c>
      <c r="L170" s="43">
        <v>0</v>
      </c>
      <c r="M170" s="42">
        <v>0</v>
      </c>
      <c r="N170" s="57">
        <v>1</v>
      </c>
      <c r="O170" s="60">
        <v>0</v>
      </c>
      <c r="P170" s="59">
        <f t="shared" si="6"/>
        <v>2</v>
      </c>
      <c r="Q170" s="37" t="s">
        <v>174</v>
      </c>
      <c r="R170" s="12" t="s">
        <v>37</v>
      </c>
      <c r="S170">
        <f t="shared" si="7"/>
        <v>1</v>
      </c>
    </row>
    <row r="171" spans="1:19" ht="12.75" customHeight="1">
      <c r="A171" s="10">
        <v>1249</v>
      </c>
      <c r="B171" s="11">
        <v>37593</v>
      </c>
      <c r="C171" s="12" t="s">
        <v>160</v>
      </c>
      <c r="D171" s="15">
        <v>79.6</v>
      </c>
      <c r="E171" s="13" t="b">
        <v>1</v>
      </c>
      <c r="F171" s="12" t="s">
        <v>20</v>
      </c>
      <c r="G171" s="35" t="s">
        <v>42</v>
      </c>
      <c r="H171" s="47">
        <f>L171*$D171</f>
        <v>0</v>
      </c>
      <c r="I171" s="48">
        <f t="shared" si="4"/>
        <v>0</v>
      </c>
      <c r="J171" s="48">
        <f t="shared" si="5"/>
        <v>79.6</v>
      </c>
      <c r="K171" s="49">
        <f>O171*$D171</f>
        <v>0</v>
      </c>
      <c r="L171" s="43">
        <v>0</v>
      </c>
      <c r="M171" s="42">
        <v>0</v>
      </c>
      <c r="N171" s="57">
        <v>1</v>
      </c>
      <c r="O171" s="60">
        <v>0</v>
      </c>
      <c r="P171" s="59">
        <f t="shared" si="6"/>
        <v>2</v>
      </c>
      <c r="Q171" s="37" t="s">
        <v>174</v>
      </c>
      <c r="R171" s="12" t="s">
        <v>37</v>
      </c>
      <c r="S171">
        <f t="shared" si="7"/>
        <v>1</v>
      </c>
    </row>
    <row r="172" spans="1:19" ht="12.75" customHeight="1">
      <c r="A172" s="10">
        <v>1253</v>
      </c>
      <c r="B172" s="11">
        <v>37597</v>
      </c>
      <c r="C172" s="12" t="s">
        <v>161</v>
      </c>
      <c r="D172" s="15">
        <v>71.4</v>
      </c>
      <c r="E172" s="13" t="b">
        <v>1</v>
      </c>
      <c r="F172" s="12" t="s">
        <v>20</v>
      </c>
      <c r="G172" s="35" t="s">
        <v>42</v>
      </c>
      <c r="H172" s="47">
        <f>L172*$D172</f>
        <v>0</v>
      </c>
      <c r="I172" s="48">
        <f t="shared" si="4"/>
        <v>0</v>
      </c>
      <c r="J172" s="48">
        <f t="shared" si="5"/>
        <v>71.4</v>
      </c>
      <c r="K172" s="49">
        <f>O172*$D172</f>
        <v>0</v>
      </c>
      <c r="L172" s="43">
        <v>0</v>
      </c>
      <c r="M172" s="42">
        <v>0</v>
      </c>
      <c r="N172" s="57">
        <v>1</v>
      </c>
      <c r="O172" s="60">
        <v>0</v>
      </c>
      <c r="P172" s="59">
        <f t="shared" si="6"/>
        <v>2</v>
      </c>
      <c r="Q172" s="37" t="s">
        <v>174</v>
      </c>
      <c r="R172" s="12" t="s">
        <v>37</v>
      </c>
      <c r="S172">
        <f t="shared" si="7"/>
        <v>1</v>
      </c>
    </row>
    <row r="173" spans="1:19" ht="12.75" customHeight="1">
      <c r="A173" s="10">
        <v>1254</v>
      </c>
      <c r="B173" s="11">
        <v>37597</v>
      </c>
      <c r="C173" s="12" t="s">
        <v>146</v>
      </c>
      <c r="D173" s="15">
        <v>137.8</v>
      </c>
      <c r="E173" s="13" t="b">
        <v>1</v>
      </c>
      <c r="F173" s="12" t="s">
        <v>20</v>
      </c>
      <c r="G173" s="35" t="s">
        <v>42</v>
      </c>
      <c r="H173" s="47">
        <f>L173*$D173</f>
        <v>0</v>
      </c>
      <c r="I173" s="48">
        <f t="shared" si="4"/>
        <v>0</v>
      </c>
      <c r="J173" s="48">
        <f t="shared" si="5"/>
        <v>137.8</v>
      </c>
      <c r="K173" s="49">
        <f>O173*$D173</f>
        <v>0</v>
      </c>
      <c r="L173" s="43">
        <v>0</v>
      </c>
      <c r="M173" s="42">
        <v>0</v>
      </c>
      <c r="N173" s="57">
        <v>1</v>
      </c>
      <c r="O173" s="60">
        <v>0</v>
      </c>
      <c r="P173" s="59">
        <f t="shared" si="6"/>
        <v>2</v>
      </c>
      <c r="Q173" s="37" t="s">
        <v>174</v>
      </c>
      <c r="R173" s="12" t="s">
        <v>37</v>
      </c>
      <c r="S173">
        <f t="shared" si="7"/>
        <v>1</v>
      </c>
    </row>
    <row r="174" spans="1:19" ht="12.75" customHeight="1">
      <c r="A174" s="10">
        <v>1328</v>
      </c>
      <c r="B174" s="11">
        <v>37606</v>
      </c>
      <c r="C174" s="12" t="s">
        <v>163</v>
      </c>
      <c r="D174" s="15">
        <v>90.4</v>
      </c>
      <c r="E174" s="13" t="b">
        <v>1</v>
      </c>
      <c r="F174" s="12" t="s">
        <v>20</v>
      </c>
      <c r="G174" s="35" t="s">
        <v>42</v>
      </c>
      <c r="H174" s="47">
        <f>L174*$D174</f>
        <v>0</v>
      </c>
      <c r="I174" s="48">
        <f t="shared" si="4"/>
        <v>0</v>
      </c>
      <c r="J174" s="48">
        <f t="shared" si="5"/>
        <v>90.4</v>
      </c>
      <c r="K174" s="49">
        <f>O174*$D174</f>
        <v>0</v>
      </c>
      <c r="L174" s="43">
        <v>0</v>
      </c>
      <c r="M174" s="42">
        <v>0</v>
      </c>
      <c r="N174" s="57">
        <v>1</v>
      </c>
      <c r="O174" s="60">
        <v>0</v>
      </c>
      <c r="P174" s="59">
        <f t="shared" si="6"/>
        <v>2</v>
      </c>
      <c r="Q174" s="37" t="s">
        <v>174</v>
      </c>
      <c r="R174" s="12" t="s">
        <v>37</v>
      </c>
      <c r="S174">
        <f t="shared" si="7"/>
        <v>1</v>
      </c>
    </row>
    <row r="175" spans="1:19" ht="12.75" customHeight="1">
      <c r="A175" s="10">
        <v>1332</v>
      </c>
      <c r="B175" s="11">
        <v>37608.983506944445</v>
      </c>
      <c r="C175" s="12" t="s">
        <v>164</v>
      </c>
      <c r="D175" s="15">
        <v>129.9</v>
      </c>
      <c r="E175" s="13" t="b">
        <v>1</v>
      </c>
      <c r="F175" s="12" t="s">
        <v>20</v>
      </c>
      <c r="G175" s="35" t="s">
        <v>42</v>
      </c>
      <c r="H175" s="47">
        <f>L175*$D175</f>
        <v>0</v>
      </c>
      <c r="I175" s="48">
        <f t="shared" si="4"/>
        <v>0</v>
      </c>
      <c r="J175" s="48">
        <f t="shared" si="5"/>
        <v>129.9</v>
      </c>
      <c r="K175" s="49">
        <f>O175*$D175</f>
        <v>0</v>
      </c>
      <c r="L175" s="43">
        <v>0</v>
      </c>
      <c r="M175" s="42">
        <v>0</v>
      </c>
      <c r="N175" s="57">
        <v>1</v>
      </c>
      <c r="O175" s="60">
        <v>0</v>
      </c>
      <c r="P175" s="59">
        <f t="shared" si="6"/>
        <v>2</v>
      </c>
      <c r="Q175" s="37" t="s">
        <v>174</v>
      </c>
      <c r="R175" s="12" t="s">
        <v>37</v>
      </c>
      <c r="S175">
        <f t="shared" si="7"/>
        <v>1</v>
      </c>
    </row>
    <row r="176" spans="1:19" ht="12.75" customHeight="1">
      <c r="A176" s="10">
        <v>423</v>
      </c>
      <c r="B176" s="11">
        <v>37322</v>
      </c>
      <c r="C176" s="12" t="s">
        <v>84</v>
      </c>
      <c r="D176" s="15">
        <v>4990</v>
      </c>
      <c r="E176" s="13" t="b">
        <v>0</v>
      </c>
      <c r="F176" s="12" t="s">
        <v>44</v>
      </c>
      <c r="G176" s="35" t="s">
        <v>35</v>
      </c>
      <c r="H176" s="47">
        <f>L176*$D176</f>
        <v>0</v>
      </c>
      <c r="I176" s="48">
        <f t="shared" si="4"/>
        <v>0</v>
      </c>
      <c r="J176" s="48">
        <f t="shared" si="5"/>
        <v>4990</v>
      </c>
      <c r="K176" s="49">
        <f>O176*$D176</f>
        <v>0</v>
      </c>
      <c r="L176" s="43">
        <v>0</v>
      </c>
      <c r="M176" s="42">
        <v>0</v>
      </c>
      <c r="N176" s="57">
        <v>1</v>
      </c>
      <c r="O176" s="60"/>
      <c r="P176" s="59">
        <f t="shared" si="6"/>
        <v>2</v>
      </c>
      <c r="Q176" s="37" t="s">
        <v>174</v>
      </c>
      <c r="R176" s="12" t="s">
        <v>37</v>
      </c>
      <c r="S176">
        <f t="shared" si="7"/>
        <v>1</v>
      </c>
    </row>
    <row r="177" spans="1:19" ht="12.75" customHeight="1">
      <c r="A177" s="10">
        <v>724</v>
      </c>
      <c r="B177" s="11">
        <v>37411</v>
      </c>
      <c r="C177" s="12" t="s">
        <v>217</v>
      </c>
      <c r="D177" s="15">
        <v>28</v>
      </c>
      <c r="E177" s="13" t="b">
        <v>0</v>
      </c>
      <c r="F177" s="12" t="s">
        <v>28</v>
      </c>
      <c r="G177" s="35" t="s">
        <v>35</v>
      </c>
      <c r="H177" s="47">
        <f>L177*$D177</f>
        <v>0</v>
      </c>
      <c r="I177" s="48">
        <f t="shared" si="4"/>
        <v>0</v>
      </c>
      <c r="J177" s="48">
        <f t="shared" si="5"/>
        <v>28</v>
      </c>
      <c r="K177" s="49">
        <f>O177*$D177</f>
        <v>0</v>
      </c>
      <c r="L177" s="43">
        <v>0</v>
      </c>
      <c r="M177" s="42">
        <v>0</v>
      </c>
      <c r="N177" s="57">
        <v>1</v>
      </c>
      <c r="O177" s="60">
        <v>0</v>
      </c>
      <c r="P177" s="59">
        <f t="shared" si="6"/>
        <v>2</v>
      </c>
      <c r="Q177" s="37" t="s">
        <v>174</v>
      </c>
      <c r="R177" s="12" t="s">
        <v>37</v>
      </c>
      <c r="S177">
        <f t="shared" si="7"/>
        <v>1</v>
      </c>
    </row>
    <row r="178" spans="1:19" ht="12.75" customHeight="1">
      <c r="A178" s="10">
        <v>765</v>
      </c>
      <c r="B178" s="11">
        <v>37418</v>
      </c>
      <c r="C178" s="12" t="s">
        <v>120</v>
      </c>
      <c r="D178" s="15">
        <v>25</v>
      </c>
      <c r="E178" s="13" t="b">
        <v>0</v>
      </c>
      <c r="F178" s="12" t="s">
        <v>20</v>
      </c>
      <c r="G178" s="35" t="s">
        <v>35</v>
      </c>
      <c r="H178" s="47">
        <f>L178*$D178</f>
        <v>0</v>
      </c>
      <c r="I178" s="48">
        <f t="shared" si="4"/>
        <v>0</v>
      </c>
      <c r="J178" s="48">
        <f t="shared" si="5"/>
        <v>25</v>
      </c>
      <c r="K178" s="49">
        <f>O178*$D178</f>
        <v>0</v>
      </c>
      <c r="L178" s="43">
        <v>0</v>
      </c>
      <c r="M178" s="42">
        <v>0</v>
      </c>
      <c r="N178" s="57">
        <v>1</v>
      </c>
      <c r="O178" s="60">
        <v>0</v>
      </c>
      <c r="P178" s="59">
        <f t="shared" si="6"/>
        <v>2</v>
      </c>
      <c r="Q178" s="37" t="s">
        <v>174</v>
      </c>
      <c r="R178" s="12" t="s">
        <v>37</v>
      </c>
      <c r="S178">
        <f t="shared" si="7"/>
        <v>1</v>
      </c>
    </row>
    <row r="179" spans="1:19" ht="12.75" customHeight="1">
      <c r="A179" s="10">
        <v>1056</v>
      </c>
      <c r="B179" s="11">
        <v>37296</v>
      </c>
      <c r="C179" s="12" t="s">
        <v>68</v>
      </c>
      <c r="D179" s="15">
        <v>3265</v>
      </c>
      <c r="E179" s="13" t="b">
        <v>1</v>
      </c>
      <c r="F179" s="12" t="s">
        <v>61</v>
      </c>
      <c r="G179" s="35" t="s">
        <v>35</v>
      </c>
      <c r="H179" s="47">
        <f>L179*$D179</f>
        <v>0</v>
      </c>
      <c r="I179" s="48">
        <f t="shared" si="4"/>
        <v>0</v>
      </c>
      <c r="J179" s="48">
        <f t="shared" si="5"/>
        <v>3265</v>
      </c>
      <c r="K179" s="49">
        <f>O179*$D179</f>
        <v>0</v>
      </c>
      <c r="L179" s="43">
        <v>0</v>
      </c>
      <c r="M179" s="42">
        <v>0</v>
      </c>
      <c r="N179" s="57">
        <v>1</v>
      </c>
      <c r="O179" s="60">
        <v>0</v>
      </c>
      <c r="P179" s="59">
        <f t="shared" si="6"/>
        <v>2</v>
      </c>
      <c r="Q179" s="37" t="s">
        <v>174</v>
      </c>
      <c r="R179" s="12" t="s">
        <v>37</v>
      </c>
      <c r="S179">
        <f t="shared" si="7"/>
        <v>1</v>
      </c>
    </row>
    <row r="180" spans="1:19" ht="12.75" customHeight="1">
      <c r="A180" s="10">
        <v>1062</v>
      </c>
      <c r="B180" s="11">
        <v>37301</v>
      </c>
      <c r="C180" s="12" t="s">
        <v>78</v>
      </c>
      <c r="D180" s="15">
        <v>28</v>
      </c>
      <c r="E180" s="13" t="b">
        <v>1</v>
      </c>
      <c r="F180" s="12" t="s">
        <v>61</v>
      </c>
      <c r="G180" s="35" t="s">
        <v>35</v>
      </c>
      <c r="H180" s="47">
        <f>L180*$D180</f>
        <v>0</v>
      </c>
      <c r="I180" s="48">
        <f t="shared" si="4"/>
        <v>0</v>
      </c>
      <c r="J180" s="48">
        <f t="shared" si="5"/>
        <v>28</v>
      </c>
      <c r="K180" s="49">
        <f>O180*$D180</f>
        <v>0</v>
      </c>
      <c r="L180" s="43">
        <v>0</v>
      </c>
      <c r="M180" s="42">
        <v>0</v>
      </c>
      <c r="N180" s="57">
        <v>1</v>
      </c>
      <c r="O180" s="60">
        <v>0</v>
      </c>
      <c r="P180" s="59">
        <f t="shared" si="6"/>
        <v>2</v>
      </c>
      <c r="Q180" s="37" t="s">
        <v>174</v>
      </c>
      <c r="R180" s="12" t="s">
        <v>37</v>
      </c>
      <c r="S180">
        <f t="shared" si="7"/>
        <v>1</v>
      </c>
    </row>
    <row r="181" spans="1:19" ht="12.75" customHeight="1">
      <c r="A181" s="10">
        <v>1072</v>
      </c>
      <c r="B181" s="11">
        <v>37337</v>
      </c>
      <c r="C181" s="12" t="s">
        <v>88</v>
      </c>
      <c r="D181" s="15">
        <v>2133</v>
      </c>
      <c r="E181" s="13" t="b">
        <v>1</v>
      </c>
      <c r="F181" s="12" t="s">
        <v>61</v>
      </c>
      <c r="G181" s="35" t="s">
        <v>35</v>
      </c>
      <c r="H181" s="47">
        <f>L181*$D181</f>
        <v>0</v>
      </c>
      <c r="I181" s="48">
        <f t="shared" si="4"/>
        <v>0</v>
      </c>
      <c r="J181" s="48">
        <f t="shared" si="5"/>
        <v>2133</v>
      </c>
      <c r="K181" s="49">
        <f>O181*$D181</f>
        <v>0</v>
      </c>
      <c r="L181" s="43">
        <v>0</v>
      </c>
      <c r="M181" s="42">
        <v>0</v>
      </c>
      <c r="N181" s="57">
        <v>1</v>
      </c>
      <c r="O181" s="60">
        <v>0</v>
      </c>
      <c r="P181" s="59">
        <f t="shared" si="6"/>
        <v>2</v>
      </c>
      <c r="Q181" s="37" t="s">
        <v>174</v>
      </c>
      <c r="R181" s="12" t="s">
        <v>37</v>
      </c>
      <c r="S181">
        <f t="shared" si="7"/>
        <v>1</v>
      </c>
    </row>
    <row r="182" spans="1:19" ht="12.75" customHeight="1">
      <c r="A182" s="10">
        <v>1078</v>
      </c>
      <c r="B182" s="11">
        <v>37383</v>
      </c>
      <c r="C182" s="12" t="s">
        <v>111</v>
      </c>
      <c r="D182" s="15">
        <v>21</v>
      </c>
      <c r="E182" s="13" t="b">
        <v>1</v>
      </c>
      <c r="F182" s="12" t="s">
        <v>61</v>
      </c>
      <c r="G182" s="35" t="s">
        <v>35</v>
      </c>
      <c r="H182" s="47">
        <f>L182*$D182</f>
        <v>0</v>
      </c>
      <c r="I182" s="48">
        <f t="shared" si="4"/>
        <v>0</v>
      </c>
      <c r="J182" s="48">
        <f t="shared" si="5"/>
        <v>21</v>
      </c>
      <c r="K182" s="49">
        <f>O182*$D182</f>
        <v>0</v>
      </c>
      <c r="L182" s="43">
        <v>0</v>
      </c>
      <c r="M182" s="42">
        <v>0</v>
      </c>
      <c r="N182" s="57">
        <v>1</v>
      </c>
      <c r="O182" s="60">
        <v>0</v>
      </c>
      <c r="P182" s="59">
        <f t="shared" si="6"/>
        <v>2</v>
      </c>
      <c r="Q182" s="37" t="s">
        <v>174</v>
      </c>
      <c r="R182" s="12" t="s">
        <v>37</v>
      </c>
      <c r="S182">
        <f t="shared" si="7"/>
        <v>1</v>
      </c>
    </row>
    <row r="183" spans="1:19" ht="12.75" customHeight="1">
      <c r="A183" s="10">
        <v>1080</v>
      </c>
      <c r="B183" s="11">
        <v>37385</v>
      </c>
      <c r="C183" s="12" t="s">
        <v>112</v>
      </c>
      <c r="D183" s="15">
        <v>22.9</v>
      </c>
      <c r="E183" s="13" t="b">
        <v>1</v>
      </c>
      <c r="F183" s="12" t="s">
        <v>61</v>
      </c>
      <c r="G183" s="35" t="s">
        <v>35</v>
      </c>
      <c r="H183" s="47">
        <f>L183*$D183</f>
        <v>0</v>
      </c>
      <c r="I183" s="48">
        <f t="shared" si="4"/>
        <v>0</v>
      </c>
      <c r="J183" s="48">
        <f t="shared" si="5"/>
        <v>22.9</v>
      </c>
      <c r="K183" s="49">
        <f>O183*$D183</f>
        <v>0</v>
      </c>
      <c r="L183" s="43">
        <v>0</v>
      </c>
      <c r="M183" s="42">
        <v>0</v>
      </c>
      <c r="N183" s="57">
        <v>1</v>
      </c>
      <c r="O183" s="60">
        <v>0</v>
      </c>
      <c r="P183" s="59">
        <f t="shared" si="6"/>
        <v>2</v>
      </c>
      <c r="Q183" s="37" t="s">
        <v>174</v>
      </c>
      <c r="R183" s="12" t="s">
        <v>37</v>
      </c>
      <c r="S183">
        <f t="shared" si="7"/>
        <v>1</v>
      </c>
    </row>
    <row r="184" spans="1:19" ht="12.75" customHeight="1">
      <c r="A184" s="10">
        <v>1081</v>
      </c>
      <c r="B184" s="11">
        <v>37385</v>
      </c>
      <c r="C184" s="12" t="s">
        <v>113</v>
      </c>
      <c r="D184" s="15">
        <v>14</v>
      </c>
      <c r="E184" s="13" t="b">
        <v>1</v>
      </c>
      <c r="F184" s="12" t="s">
        <v>61</v>
      </c>
      <c r="G184" s="35" t="s">
        <v>35</v>
      </c>
      <c r="H184" s="47">
        <f>L184*$D184</f>
        <v>0</v>
      </c>
      <c r="I184" s="48">
        <f t="shared" si="4"/>
        <v>0</v>
      </c>
      <c r="J184" s="48">
        <f t="shared" si="5"/>
        <v>14</v>
      </c>
      <c r="K184" s="49">
        <f>O184*$D184</f>
        <v>0</v>
      </c>
      <c r="L184" s="43">
        <v>0</v>
      </c>
      <c r="M184" s="42">
        <v>0</v>
      </c>
      <c r="N184" s="57">
        <v>1</v>
      </c>
      <c r="O184" s="60">
        <v>0</v>
      </c>
      <c r="P184" s="59">
        <f t="shared" si="6"/>
        <v>2</v>
      </c>
      <c r="Q184" s="37" t="s">
        <v>174</v>
      </c>
      <c r="R184" s="12" t="s">
        <v>37</v>
      </c>
      <c r="S184">
        <f t="shared" si="7"/>
        <v>1</v>
      </c>
    </row>
    <row r="185" spans="1:19" ht="12.75" customHeight="1">
      <c r="A185" s="10">
        <v>684</v>
      </c>
      <c r="B185" s="11">
        <v>37400</v>
      </c>
      <c r="C185" s="12" t="s">
        <v>219</v>
      </c>
      <c r="D185" s="15">
        <v>180</v>
      </c>
      <c r="E185" s="13" t="b">
        <v>0</v>
      </c>
      <c r="F185" s="12" t="s">
        <v>13</v>
      </c>
      <c r="G185" s="35" t="s">
        <v>9</v>
      </c>
      <c r="H185" s="47">
        <f>L185*$D185</f>
        <v>0</v>
      </c>
      <c r="I185" s="48">
        <f t="shared" si="4"/>
        <v>180</v>
      </c>
      <c r="J185" s="48">
        <f t="shared" si="5"/>
        <v>0</v>
      </c>
      <c r="K185" s="49">
        <f>O185*$D185</f>
        <v>0</v>
      </c>
      <c r="L185" s="43">
        <v>0</v>
      </c>
      <c r="M185" s="42">
        <v>1</v>
      </c>
      <c r="N185" s="57">
        <v>0</v>
      </c>
      <c r="O185" s="60">
        <v>0</v>
      </c>
      <c r="P185" s="59">
        <f t="shared" si="6"/>
        <v>4</v>
      </c>
      <c r="Q185" s="37" t="s">
        <v>174</v>
      </c>
      <c r="R185" s="12" t="s">
        <v>175</v>
      </c>
      <c r="S185">
        <f t="shared" si="7"/>
        <v>1</v>
      </c>
    </row>
    <row r="186" spans="1:19" ht="12.75" customHeight="1">
      <c r="A186" s="10">
        <v>685</v>
      </c>
      <c r="B186" s="11">
        <v>37396</v>
      </c>
      <c r="C186" s="12" t="s">
        <v>50</v>
      </c>
      <c r="D186" s="15">
        <v>76</v>
      </c>
      <c r="E186" s="13" t="b">
        <v>0</v>
      </c>
      <c r="F186" s="12" t="s">
        <v>13</v>
      </c>
      <c r="G186" s="35" t="s">
        <v>9</v>
      </c>
      <c r="H186" s="47">
        <f>L186*$D186</f>
        <v>0</v>
      </c>
      <c r="I186" s="48">
        <f>M186*$D186</f>
        <v>76</v>
      </c>
      <c r="J186" s="48">
        <f>N186*$D186</f>
        <v>0</v>
      </c>
      <c r="K186" s="49">
        <f>O186*$D186</f>
        <v>0</v>
      </c>
      <c r="L186" s="43">
        <v>0</v>
      </c>
      <c r="M186" s="42">
        <v>1</v>
      </c>
      <c r="N186" s="57">
        <v>0</v>
      </c>
      <c r="O186" s="60">
        <v>0</v>
      </c>
      <c r="P186" s="59">
        <f t="shared" si="6"/>
        <v>4</v>
      </c>
      <c r="Q186" s="37" t="s">
        <v>174</v>
      </c>
      <c r="R186" s="12" t="s">
        <v>175</v>
      </c>
      <c r="S186">
        <f t="shared" si="7"/>
        <v>1</v>
      </c>
    </row>
    <row r="187" spans="1:19" ht="12.75" customHeight="1">
      <c r="A187" s="10">
        <v>694</v>
      </c>
      <c r="B187" s="11">
        <v>37404</v>
      </c>
      <c r="C187" s="12" t="s">
        <v>218</v>
      </c>
      <c r="D187" s="15">
        <v>1280</v>
      </c>
      <c r="E187" s="13" t="b">
        <v>0</v>
      </c>
      <c r="F187" s="12" t="s">
        <v>13</v>
      </c>
      <c r="G187" s="35" t="s">
        <v>9</v>
      </c>
      <c r="H187" s="47">
        <f>L187*$D187</f>
        <v>0</v>
      </c>
      <c r="I187" s="48">
        <f>M187*$D187</f>
        <v>1280</v>
      </c>
      <c r="J187" s="48">
        <f>N187*$D187</f>
        <v>0</v>
      </c>
      <c r="K187" s="49">
        <f>O187*$D187</f>
        <v>0</v>
      </c>
      <c r="L187" s="43">
        <v>0</v>
      </c>
      <c r="M187" s="42">
        <v>1</v>
      </c>
      <c r="N187" s="57">
        <v>0</v>
      </c>
      <c r="O187" s="60">
        <v>0</v>
      </c>
      <c r="P187" s="59">
        <f t="shared" si="6"/>
        <v>4</v>
      </c>
      <c r="Q187" s="37" t="s">
        <v>174</v>
      </c>
      <c r="R187" s="12" t="s">
        <v>175</v>
      </c>
      <c r="S187">
        <f t="shared" si="7"/>
        <v>1</v>
      </c>
    </row>
    <row r="188" spans="1:19" ht="12.75" customHeight="1">
      <c r="A188" s="10">
        <v>695</v>
      </c>
      <c r="B188" s="11">
        <v>37405</v>
      </c>
      <c r="C188" s="12" t="s">
        <v>17</v>
      </c>
      <c r="D188" s="15">
        <v>9729.5</v>
      </c>
      <c r="E188" s="13" t="b">
        <v>0</v>
      </c>
      <c r="F188" s="12" t="s">
        <v>13</v>
      </c>
      <c r="G188" s="35" t="s">
        <v>9</v>
      </c>
      <c r="H188" s="47">
        <f>L188*$D188</f>
        <v>0</v>
      </c>
      <c r="I188" s="48">
        <f>M188*$D188</f>
        <v>9729.5</v>
      </c>
      <c r="J188" s="48">
        <f>N188*$D188</f>
        <v>0</v>
      </c>
      <c r="K188" s="49">
        <f>O188*$D188</f>
        <v>0</v>
      </c>
      <c r="L188" s="43">
        <v>0</v>
      </c>
      <c r="M188" s="42">
        <v>1</v>
      </c>
      <c r="N188" s="57">
        <v>0</v>
      </c>
      <c r="O188" s="60">
        <v>0</v>
      </c>
      <c r="P188" s="59">
        <f t="shared" si="6"/>
        <v>4</v>
      </c>
      <c r="Q188" s="37" t="s">
        <v>174</v>
      </c>
      <c r="R188" s="12" t="s">
        <v>175</v>
      </c>
      <c r="S188">
        <f t="shared" si="7"/>
        <v>1</v>
      </c>
    </row>
    <row r="189" spans="1:19" ht="12.75" customHeight="1">
      <c r="A189" s="10">
        <v>739</v>
      </c>
      <c r="B189" s="11">
        <v>37417</v>
      </c>
      <c r="C189" s="12" t="s">
        <v>21</v>
      </c>
      <c r="D189" s="15">
        <v>54</v>
      </c>
      <c r="E189" s="13" t="b">
        <v>0</v>
      </c>
      <c r="F189" s="12" t="s">
        <v>20</v>
      </c>
      <c r="G189" s="35" t="s">
        <v>9</v>
      </c>
      <c r="H189" s="47">
        <f>L189*$D189</f>
        <v>0</v>
      </c>
      <c r="I189" s="48">
        <f>M189*$D189</f>
        <v>54</v>
      </c>
      <c r="J189" s="48">
        <f>N189*$D189</f>
        <v>0</v>
      </c>
      <c r="K189" s="49">
        <f>O189*$D189</f>
        <v>0</v>
      </c>
      <c r="L189" s="43">
        <v>0</v>
      </c>
      <c r="M189" s="42">
        <v>1</v>
      </c>
      <c r="N189" s="57">
        <v>0</v>
      </c>
      <c r="O189" s="60">
        <v>0</v>
      </c>
      <c r="P189" s="59">
        <f t="shared" si="6"/>
        <v>4</v>
      </c>
      <c r="Q189" s="37" t="s">
        <v>174</v>
      </c>
      <c r="R189" s="12" t="s">
        <v>175</v>
      </c>
      <c r="S189">
        <f t="shared" si="7"/>
        <v>1</v>
      </c>
    </row>
    <row r="190" spans="1:19" ht="12.75" customHeight="1">
      <c r="A190" s="10">
        <v>763</v>
      </c>
      <c r="B190" s="11">
        <v>37421</v>
      </c>
      <c r="C190" s="12" t="s">
        <v>22</v>
      </c>
      <c r="D190" s="15">
        <v>1102.5</v>
      </c>
      <c r="E190" s="13" t="b">
        <v>0</v>
      </c>
      <c r="F190" s="12" t="s">
        <v>13</v>
      </c>
      <c r="G190" s="35" t="s">
        <v>9</v>
      </c>
      <c r="H190" s="47">
        <f>L190*$D190</f>
        <v>0</v>
      </c>
      <c r="I190" s="48">
        <f>M190*$D190</f>
        <v>1102.5</v>
      </c>
      <c r="J190" s="48">
        <f>N190*$D190</f>
        <v>0</v>
      </c>
      <c r="K190" s="49">
        <f>O190*$D190</f>
        <v>0</v>
      </c>
      <c r="L190" s="43">
        <v>0</v>
      </c>
      <c r="M190" s="42">
        <v>1</v>
      </c>
      <c r="N190" s="57">
        <v>0</v>
      </c>
      <c r="O190" s="60">
        <v>0</v>
      </c>
      <c r="P190" s="59">
        <f t="shared" si="6"/>
        <v>4</v>
      </c>
      <c r="Q190" s="37" t="s">
        <v>174</v>
      </c>
      <c r="R190" s="12" t="s">
        <v>175</v>
      </c>
      <c r="S190">
        <f t="shared" si="7"/>
        <v>1</v>
      </c>
    </row>
    <row r="191" spans="1:19" ht="12.75" customHeight="1">
      <c r="A191" s="10">
        <v>771</v>
      </c>
      <c r="B191" s="11">
        <v>37427</v>
      </c>
      <c r="C191" s="12" t="s">
        <v>24</v>
      </c>
      <c r="D191" s="15">
        <v>2404.4</v>
      </c>
      <c r="E191" s="13" t="b">
        <v>0</v>
      </c>
      <c r="F191" s="12" t="s">
        <v>13</v>
      </c>
      <c r="G191" s="35" t="s">
        <v>9</v>
      </c>
      <c r="H191" s="47">
        <f>L191*$D191</f>
        <v>0</v>
      </c>
      <c r="I191" s="48">
        <f>M191*$D191</f>
        <v>2404.4</v>
      </c>
      <c r="J191" s="48">
        <f>N191*$D191</f>
        <v>0</v>
      </c>
      <c r="K191" s="49">
        <f>O191*$D191</f>
        <v>0</v>
      </c>
      <c r="L191" s="43">
        <v>0</v>
      </c>
      <c r="M191" s="42">
        <v>1</v>
      </c>
      <c r="N191" s="57">
        <v>0</v>
      </c>
      <c r="O191" s="60">
        <v>0</v>
      </c>
      <c r="P191" s="59">
        <f t="shared" si="6"/>
        <v>4</v>
      </c>
      <c r="Q191" s="37" t="s">
        <v>174</v>
      </c>
      <c r="R191" s="12" t="s">
        <v>175</v>
      </c>
      <c r="S191">
        <f t="shared" si="7"/>
        <v>1</v>
      </c>
    </row>
    <row r="192" spans="1:19" ht="12.75" customHeight="1">
      <c r="A192" s="10">
        <v>772</v>
      </c>
      <c r="B192" s="11">
        <v>37427</v>
      </c>
      <c r="C192" s="12" t="s">
        <v>25</v>
      </c>
      <c r="D192" s="15">
        <v>297</v>
      </c>
      <c r="E192" s="13" t="b">
        <v>0</v>
      </c>
      <c r="F192" s="12" t="s">
        <v>13</v>
      </c>
      <c r="G192" s="35" t="s">
        <v>9</v>
      </c>
      <c r="H192" s="47">
        <f>L192*$D192</f>
        <v>0</v>
      </c>
      <c r="I192" s="48">
        <f>M192*$D192</f>
        <v>297</v>
      </c>
      <c r="J192" s="48">
        <f>N192*$D192</f>
        <v>0</v>
      </c>
      <c r="K192" s="49">
        <f>O192*$D192</f>
        <v>0</v>
      </c>
      <c r="L192" s="43">
        <v>0</v>
      </c>
      <c r="M192" s="42">
        <v>1</v>
      </c>
      <c r="N192" s="57">
        <v>0</v>
      </c>
      <c r="O192" s="60">
        <v>0</v>
      </c>
      <c r="P192" s="59">
        <f t="shared" si="6"/>
        <v>4</v>
      </c>
      <c r="Q192" s="37" t="s">
        <v>174</v>
      </c>
      <c r="R192" s="12" t="s">
        <v>175</v>
      </c>
      <c r="S192">
        <f t="shared" si="7"/>
        <v>1</v>
      </c>
    </row>
    <row r="193" spans="1:19" ht="12.75" customHeight="1">
      <c r="A193" s="10">
        <v>773</v>
      </c>
      <c r="B193" s="11">
        <v>37428</v>
      </c>
      <c r="C193" s="12" t="s">
        <v>27</v>
      </c>
      <c r="D193" s="15">
        <v>7998</v>
      </c>
      <c r="E193" s="13" t="b">
        <v>0</v>
      </c>
      <c r="F193" s="12" t="s">
        <v>13</v>
      </c>
      <c r="G193" s="35" t="s">
        <v>9</v>
      </c>
      <c r="H193" s="47">
        <f>L193*$D193</f>
        <v>0</v>
      </c>
      <c r="I193" s="48">
        <f>M193*$D193</f>
        <v>7998</v>
      </c>
      <c r="J193" s="48">
        <f>N193*$D193</f>
        <v>0</v>
      </c>
      <c r="K193" s="49">
        <f>O193*$D193</f>
        <v>0</v>
      </c>
      <c r="L193" s="43">
        <v>0</v>
      </c>
      <c r="M193" s="42">
        <v>1</v>
      </c>
      <c r="N193" s="57">
        <v>0</v>
      </c>
      <c r="O193" s="60">
        <v>0</v>
      </c>
      <c r="P193" s="59">
        <f t="shared" si="6"/>
        <v>4</v>
      </c>
      <c r="Q193" s="37" t="s">
        <v>174</v>
      </c>
      <c r="R193" s="12" t="s">
        <v>175</v>
      </c>
      <c r="S193">
        <f t="shared" si="7"/>
        <v>1</v>
      </c>
    </row>
    <row r="194" spans="1:19" ht="12.75" customHeight="1">
      <c r="A194" s="10">
        <v>774</v>
      </c>
      <c r="B194" s="11">
        <v>37426</v>
      </c>
      <c r="C194" s="12" t="s">
        <v>23</v>
      </c>
      <c r="D194" s="15">
        <v>386</v>
      </c>
      <c r="E194" s="13" t="b">
        <v>0</v>
      </c>
      <c r="F194" s="12" t="s">
        <v>13</v>
      </c>
      <c r="G194" s="35" t="s">
        <v>9</v>
      </c>
      <c r="H194" s="47">
        <f>L194*$D194</f>
        <v>0</v>
      </c>
      <c r="I194" s="48">
        <f>M194*$D194</f>
        <v>386</v>
      </c>
      <c r="J194" s="48">
        <f>N194*$D194</f>
        <v>0</v>
      </c>
      <c r="K194" s="49">
        <f>O194*$D194</f>
        <v>0</v>
      </c>
      <c r="L194" s="43">
        <v>0</v>
      </c>
      <c r="M194" s="42">
        <v>1</v>
      </c>
      <c r="N194" s="57">
        <v>0</v>
      </c>
      <c r="O194" s="60">
        <v>0</v>
      </c>
      <c r="P194" s="59">
        <f t="shared" si="6"/>
        <v>4</v>
      </c>
      <c r="Q194" s="37" t="s">
        <v>174</v>
      </c>
      <c r="R194" s="12" t="s">
        <v>175</v>
      </c>
      <c r="S194">
        <f t="shared" si="7"/>
        <v>1</v>
      </c>
    </row>
    <row r="195" spans="1:19" ht="12.75" customHeight="1">
      <c r="A195" s="10">
        <v>775</v>
      </c>
      <c r="B195" s="11">
        <v>37424</v>
      </c>
      <c r="C195" s="12" t="s">
        <v>21</v>
      </c>
      <c r="D195" s="15">
        <v>56</v>
      </c>
      <c r="E195" s="13" t="b">
        <v>0</v>
      </c>
      <c r="F195" s="12" t="s">
        <v>13</v>
      </c>
      <c r="G195" s="35" t="s">
        <v>9</v>
      </c>
      <c r="H195" s="47">
        <f>L195*$D195</f>
        <v>0</v>
      </c>
      <c r="I195" s="48">
        <f>M195*$D195</f>
        <v>56</v>
      </c>
      <c r="J195" s="48">
        <f>N195*$D195</f>
        <v>0</v>
      </c>
      <c r="K195" s="49">
        <f>O195*$D195</f>
        <v>0</v>
      </c>
      <c r="L195" s="43">
        <v>0</v>
      </c>
      <c r="M195" s="42">
        <v>1</v>
      </c>
      <c r="N195" s="57">
        <v>0</v>
      </c>
      <c r="O195" s="60">
        <v>0</v>
      </c>
      <c r="P195" s="59">
        <f t="shared" si="6"/>
        <v>4</v>
      </c>
      <c r="Q195" s="37" t="s">
        <v>174</v>
      </c>
      <c r="R195" s="12" t="s">
        <v>175</v>
      </c>
      <c r="S195">
        <f t="shared" si="7"/>
        <v>1</v>
      </c>
    </row>
    <row r="196" spans="1:19" ht="12.75" customHeight="1">
      <c r="A196" s="10">
        <v>776</v>
      </c>
      <c r="B196" s="11">
        <v>37426</v>
      </c>
      <c r="C196" s="12" t="s">
        <v>21</v>
      </c>
      <c r="D196" s="15">
        <v>245.3</v>
      </c>
      <c r="E196" s="13" t="b">
        <v>0</v>
      </c>
      <c r="F196" s="12" t="s">
        <v>13</v>
      </c>
      <c r="G196" s="35" t="s">
        <v>9</v>
      </c>
      <c r="H196" s="47">
        <f>L196*$D196</f>
        <v>0</v>
      </c>
      <c r="I196" s="48">
        <f>M196*$D196</f>
        <v>245.3</v>
      </c>
      <c r="J196" s="48">
        <f>N196*$D196</f>
        <v>0</v>
      </c>
      <c r="K196" s="49">
        <f>O196*$D196</f>
        <v>0</v>
      </c>
      <c r="L196" s="43">
        <v>0</v>
      </c>
      <c r="M196" s="42">
        <v>1</v>
      </c>
      <c r="N196" s="57">
        <v>0</v>
      </c>
      <c r="O196" s="60">
        <v>0</v>
      </c>
      <c r="P196" s="59">
        <f t="shared" si="6"/>
        <v>4</v>
      </c>
      <c r="Q196" s="37" t="s">
        <v>174</v>
      </c>
      <c r="R196" s="12" t="s">
        <v>175</v>
      </c>
      <c r="S196">
        <f t="shared" si="7"/>
        <v>1</v>
      </c>
    </row>
    <row r="197" spans="1:19" ht="12.75" customHeight="1">
      <c r="A197" s="10">
        <v>777</v>
      </c>
      <c r="B197" s="11">
        <v>37430</v>
      </c>
      <c r="C197" s="12" t="s">
        <v>30</v>
      </c>
      <c r="D197" s="15">
        <v>294</v>
      </c>
      <c r="E197" s="13" t="b">
        <v>0</v>
      </c>
      <c r="F197" s="12" t="s">
        <v>13</v>
      </c>
      <c r="G197" s="35" t="s">
        <v>9</v>
      </c>
      <c r="H197" s="47">
        <f>L197*$D197</f>
        <v>0</v>
      </c>
      <c r="I197" s="48">
        <f>M197*$D197</f>
        <v>294</v>
      </c>
      <c r="J197" s="48">
        <f>N197*$D197</f>
        <v>0</v>
      </c>
      <c r="K197" s="49">
        <f>O197*$D197</f>
        <v>0</v>
      </c>
      <c r="L197" s="43">
        <v>0</v>
      </c>
      <c r="M197" s="42">
        <v>1</v>
      </c>
      <c r="N197" s="57">
        <v>0</v>
      </c>
      <c r="O197" s="60">
        <v>0</v>
      </c>
      <c r="P197" s="59">
        <f aca="true" t="shared" si="8" ref="P197:P249">8*L197+4*M197+2*N197+O197</f>
        <v>4</v>
      </c>
      <c r="Q197" s="37" t="s">
        <v>174</v>
      </c>
      <c r="R197" s="12" t="s">
        <v>175</v>
      </c>
      <c r="S197">
        <f aca="true" t="shared" si="9" ref="S197:S249">SUM(L197:O197)</f>
        <v>1</v>
      </c>
    </row>
    <row r="198" spans="1:19" ht="12.75" customHeight="1">
      <c r="A198" s="10">
        <v>787</v>
      </c>
      <c r="B198" s="11">
        <v>37434</v>
      </c>
      <c r="C198" s="12" t="s">
        <v>32</v>
      </c>
      <c r="D198" s="15">
        <v>600</v>
      </c>
      <c r="E198" s="13" t="b">
        <v>0</v>
      </c>
      <c r="F198" s="12" t="s">
        <v>20</v>
      </c>
      <c r="G198" s="35" t="s">
        <v>9</v>
      </c>
      <c r="H198" s="47">
        <f>L198*$D198</f>
        <v>0</v>
      </c>
      <c r="I198" s="48">
        <f>M198*$D198</f>
        <v>600</v>
      </c>
      <c r="J198" s="48">
        <f>N198*$D198</f>
        <v>0</v>
      </c>
      <c r="K198" s="49">
        <f>O198*$D198</f>
        <v>0</v>
      </c>
      <c r="L198" s="43">
        <v>0</v>
      </c>
      <c r="M198" s="42">
        <v>1</v>
      </c>
      <c r="N198" s="57">
        <v>0</v>
      </c>
      <c r="O198" s="60">
        <v>0</v>
      </c>
      <c r="P198" s="59">
        <f t="shared" si="8"/>
        <v>4</v>
      </c>
      <c r="Q198" s="37" t="s">
        <v>174</v>
      </c>
      <c r="R198" s="12" t="s">
        <v>175</v>
      </c>
      <c r="S198">
        <f t="shared" si="9"/>
        <v>1</v>
      </c>
    </row>
    <row r="199" spans="1:19" ht="12.75" customHeight="1">
      <c r="A199" s="10">
        <v>841</v>
      </c>
      <c r="B199" s="11">
        <v>37428</v>
      </c>
      <c r="C199" s="12" t="s">
        <v>29</v>
      </c>
      <c r="D199" s="15">
        <v>400</v>
      </c>
      <c r="E199" s="13" t="b">
        <v>0</v>
      </c>
      <c r="F199" s="12" t="s">
        <v>28</v>
      </c>
      <c r="G199" s="35" t="s">
        <v>9</v>
      </c>
      <c r="H199" s="47">
        <f>L199*$D199</f>
        <v>0</v>
      </c>
      <c r="I199" s="48">
        <f>M199*$D199</f>
        <v>400</v>
      </c>
      <c r="J199" s="48">
        <f>N199*$D199</f>
        <v>0</v>
      </c>
      <c r="K199" s="49">
        <f>O199*$D199</f>
        <v>0</v>
      </c>
      <c r="L199" s="43">
        <v>0</v>
      </c>
      <c r="M199" s="42">
        <v>1</v>
      </c>
      <c r="N199" s="57">
        <v>0</v>
      </c>
      <c r="O199" s="60">
        <v>0</v>
      </c>
      <c r="P199" s="59">
        <f t="shared" si="8"/>
        <v>4</v>
      </c>
      <c r="Q199" s="37" t="s">
        <v>174</v>
      </c>
      <c r="R199" s="12" t="s">
        <v>175</v>
      </c>
      <c r="S199">
        <f t="shared" si="9"/>
        <v>1</v>
      </c>
    </row>
    <row r="200" spans="1:19" ht="12.75" customHeight="1">
      <c r="A200" s="10">
        <v>853</v>
      </c>
      <c r="B200" s="11">
        <v>37427</v>
      </c>
      <c r="C200" s="12" t="s">
        <v>26</v>
      </c>
      <c r="D200" s="15">
        <v>3189</v>
      </c>
      <c r="E200" s="13" t="b">
        <v>0</v>
      </c>
      <c r="F200" s="12" t="s">
        <v>13</v>
      </c>
      <c r="G200" s="35" t="s">
        <v>9</v>
      </c>
      <c r="H200" s="47">
        <f>L200*$D200</f>
        <v>0</v>
      </c>
      <c r="I200" s="48">
        <f>M200*$D200</f>
        <v>3189</v>
      </c>
      <c r="J200" s="48">
        <f>N200*$D200</f>
        <v>0</v>
      </c>
      <c r="K200" s="49">
        <f>O200*$D200</f>
        <v>0</v>
      </c>
      <c r="L200" s="43">
        <v>0</v>
      </c>
      <c r="M200" s="42">
        <v>1</v>
      </c>
      <c r="N200" s="57">
        <v>0</v>
      </c>
      <c r="O200" s="60">
        <v>0</v>
      </c>
      <c r="P200" s="59">
        <f t="shared" si="8"/>
        <v>4</v>
      </c>
      <c r="Q200" s="37" t="s">
        <v>174</v>
      </c>
      <c r="R200" s="12" t="s">
        <v>175</v>
      </c>
      <c r="S200">
        <f t="shared" si="9"/>
        <v>1</v>
      </c>
    </row>
    <row r="201" spans="1:19" ht="12.75" customHeight="1">
      <c r="A201" s="10">
        <v>883</v>
      </c>
      <c r="B201" s="11">
        <v>37412</v>
      </c>
      <c r="C201" s="12" t="s">
        <v>18</v>
      </c>
      <c r="D201" s="15">
        <v>535.5</v>
      </c>
      <c r="E201" s="13" t="b">
        <v>0</v>
      </c>
      <c r="F201" s="12" t="s">
        <v>10</v>
      </c>
      <c r="G201" s="35" t="s">
        <v>9</v>
      </c>
      <c r="H201" s="47">
        <f>L201*$D201</f>
        <v>0</v>
      </c>
      <c r="I201" s="48">
        <f>M201*$D201</f>
        <v>535.5</v>
      </c>
      <c r="J201" s="48">
        <f>N201*$D201</f>
        <v>0</v>
      </c>
      <c r="K201" s="49">
        <f>O201*$D201</f>
        <v>0</v>
      </c>
      <c r="L201" s="43">
        <v>0</v>
      </c>
      <c r="M201" s="42">
        <v>1</v>
      </c>
      <c r="N201" s="57">
        <v>0</v>
      </c>
      <c r="O201" s="60">
        <v>0</v>
      </c>
      <c r="P201" s="59">
        <f t="shared" si="8"/>
        <v>4</v>
      </c>
      <c r="Q201" s="37" t="s">
        <v>174</v>
      </c>
      <c r="R201" s="12" t="s">
        <v>175</v>
      </c>
      <c r="S201">
        <f t="shared" si="9"/>
        <v>1</v>
      </c>
    </row>
    <row r="202" spans="1:19" ht="12.75" customHeight="1">
      <c r="A202" s="10">
        <v>884</v>
      </c>
      <c r="B202" s="11">
        <v>37412</v>
      </c>
      <c r="C202" s="12" t="s">
        <v>19</v>
      </c>
      <c r="D202" s="15">
        <v>420</v>
      </c>
      <c r="E202" s="13" t="b">
        <v>0</v>
      </c>
      <c r="F202" s="12" t="s">
        <v>10</v>
      </c>
      <c r="G202" s="35" t="s">
        <v>9</v>
      </c>
      <c r="H202" s="47">
        <f>L202*$D202</f>
        <v>0</v>
      </c>
      <c r="I202" s="48">
        <f>M202*$D202</f>
        <v>420</v>
      </c>
      <c r="J202" s="48">
        <f>N202*$D202</f>
        <v>0</v>
      </c>
      <c r="K202" s="49">
        <f>O202*$D202</f>
        <v>0</v>
      </c>
      <c r="L202" s="43">
        <v>0</v>
      </c>
      <c r="M202" s="42">
        <v>1</v>
      </c>
      <c r="N202" s="57">
        <v>0</v>
      </c>
      <c r="O202" s="60">
        <v>0</v>
      </c>
      <c r="P202" s="59">
        <f t="shared" si="8"/>
        <v>4</v>
      </c>
      <c r="Q202" s="37" t="s">
        <v>174</v>
      </c>
      <c r="R202" s="12" t="s">
        <v>175</v>
      </c>
      <c r="S202">
        <f t="shared" si="9"/>
        <v>1</v>
      </c>
    </row>
    <row r="203" spans="1:19" ht="12.75" customHeight="1">
      <c r="A203" s="10">
        <v>336</v>
      </c>
      <c r="B203" s="11">
        <v>37271</v>
      </c>
      <c r="C203" s="12" t="s">
        <v>49</v>
      </c>
      <c r="D203" s="15">
        <v>78.2</v>
      </c>
      <c r="E203" s="13" t="b">
        <v>0</v>
      </c>
      <c r="F203" s="12" t="s">
        <v>13</v>
      </c>
      <c r="G203" s="35" t="s">
        <v>38</v>
      </c>
      <c r="H203" s="47">
        <f>L203*$D203</f>
        <v>0</v>
      </c>
      <c r="I203" s="48">
        <f>M203*$D203</f>
        <v>78.2</v>
      </c>
      <c r="J203" s="48">
        <f>N203*$D203</f>
        <v>0</v>
      </c>
      <c r="K203" s="49">
        <f>O203*$D203</f>
        <v>0</v>
      </c>
      <c r="L203" s="43">
        <v>0</v>
      </c>
      <c r="M203" s="42">
        <v>1</v>
      </c>
      <c r="N203" s="57">
        <v>0</v>
      </c>
      <c r="O203" s="60">
        <v>0</v>
      </c>
      <c r="P203" s="59">
        <f t="shared" si="8"/>
        <v>4</v>
      </c>
      <c r="Q203" s="37" t="s">
        <v>174</v>
      </c>
      <c r="R203" s="12" t="s">
        <v>37</v>
      </c>
      <c r="S203">
        <f t="shared" si="9"/>
        <v>1</v>
      </c>
    </row>
    <row r="204" spans="1:19" ht="12.75" customHeight="1">
      <c r="A204" s="10">
        <v>461</v>
      </c>
      <c r="B204" s="11">
        <v>37272</v>
      </c>
      <c r="C204" s="12" t="s">
        <v>52</v>
      </c>
      <c r="D204" s="15">
        <v>432.3</v>
      </c>
      <c r="E204" s="13" t="b">
        <v>0</v>
      </c>
      <c r="F204" s="12" t="s">
        <v>10</v>
      </c>
      <c r="G204" s="35" t="s">
        <v>38</v>
      </c>
      <c r="H204" s="47">
        <f>L204*$D204</f>
        <v>0</v>
      </c>
      <c r="I204" s="48">
        <f>M204*$D204</f>
        <v>432.3</v>
      </c>
      <c r="J204" s="48">
        <f>N204*$D204</f>
        <v>0</v>
      </c>
      <c r="K204" s="49">
        <f>O204*$D204</f>
        <v>0</v>
      </c>
      <c r="L204" s="43">
        <v>0</v>
      </c>
      <c r="M204" s="42">
        <v>1</v>
      </c>
      <c r="N204" s="57">
        <v>0</v>
      </c>
      <c r="O204" s="60">
        <v>0</v>
      </c>
      <c r="P204" s="59">
        <f t="shared" si="8"/>
        <v>4</v>
      </c>
      <c r="Q204" s="37" t="s">
        <v>174</v>
      </c>
      <c r="R204" s="12" t="s">
        <v>37</v>
      </c>
      <c r="S204">
        <f t="shared" si="9"/>
        <v>1</v>
      </c>
    </row>
    <row r="205" spans="1:19" ht="12.75" customHeight="1">
      <c r="A205" s="10">
        <v>469</v>
      </c>
      <c r="B205" s="11">
        <v>37308</v>
      </c>
      <c r="C205" s="12" t="s">
        <v>52</v>
      </c>
      <c r="D205" s="15">
        <v>594.7</v>
      </c>
      <c r="E205" s="13" t="b">
        <v>0</v>
      </c>
      <c r="F205" s="12" t="s">
        <v>10</v>
      </c>
      <c r="G205" s="35" t="s">
        <v>38</v>
      </c>
      <c r="H205" s="47">
        <f>L205*$D205</f>
        <v>0</v>
      </c>
      <c r="I205" s="48">
        <f>M205*$D205</f>
        <v>594.7</v>
      </c>
      <c r="J205" s="48">
        <f>N205*$D205</f>
        <v>0</v>
      </c>
      <c r="K205" s="49">
        <f>O205*$D205</f>
        <v>0</v>
      </c>
      <c r="L205" s="43">
        <v>0</v>
      </c>
      <c r="M205" s="42">
        <v>1</v>
      </c>
      <c r="N205" s="57">
        <v>0</v>
      </c>
      <c r="O205" s="60">
        <v>0</v>
      </c>
      <c r="P205" s="59">
        <f t="shared" si="8"/>
        <v>4</v>
      </c>
      <c r="Q205" s="37" t="s">
        <v>174</v>
      </c>
      <c r="R205" s="12" t="s">
        <v>37</v>
      </c>
      <c r="S205">
        <f t="shared" si="9"/>
        <v>1</v>
      </c>
    </row>
    <row r="206" spans="1:19" ht="12.75" customHeight="1">
      <c r="A206" s="10">
        <v>477</v>
      </c>
      <c r="B206" s="11">
        <v>37330</v>
      </c>
      <c r="C206" s="12" t="s">
        <v>52</v>
      </c>
      <c r="D206" s="15">
        <v>684.1</v>
      </c>
      <c r="E206" s="13" t="b">
        <v>0</v>
      </c>
      <c r="F206" s="12" t="s">
        <v>10</v>
      </c>
      <c r="G206" s="35" t="s">
        <v>38</v>
      </c>
      <c r="H206" s="47">
        <f>L206*$D206</f>
        <v>0</v>
      </c>
      <c r="I206" s="48">
        <f>M206*$D206</f>
        <v>684.1</v>
      </c>
      <c r="J206" s="48">
        <f>N206*$D206</f>
        <v>0</v>
      </c>
      <c r="K206" s="49">
        <f>O206*$D206</f>
        <v>0</v>
      </c>
      <c r="L206" s="43">
        <v>0</v>
      </c>
      <c r="M206" s="42">
        <v>1</v>
      </c>
      <c r="N206" s="57">
        <v>0</v>
      </c>
      <c r="O206" s="60">
        <v>0</v>
      </c>
      <c r="P206" s="59">
        <f t="shared" si="8"/>
        <v>4</v>
      </c>
      <c r="Q206" s="37" t="s">
        <v>174</v>
      </c>
      <c r="R206" s="12" t="s">
        <v>37</v>
      </c>
      <c r="S206">
        <f t="shared" si="9"/>
        <v>1</v>
      </c>
    </row>
    <row r="207" spans="1:19" ht="12.75" customHeight="1">
      <c r="A207" s="10">
        <v>864</v>
      </c>
      <c r="B207" s="11">
        <v>37362</v>
      </c>
      <c r="C207" s="12" t="s">
        <v>52</v>
      </c>
      <c r="D207" s="15">
        <v>586.5</v>
      </c>
      <c r="E207" s="13" t="b">
        <v>0</v>
      </c>
      <c r="F207" s="12" t="s">
        <v>10</v>
      </c>
      <c r="G207" s="35" t="s">
        <v>38</v>
      </c>
      <c r="H207" s="47">
        <f>L207*$D207</f>
        <v>0</v>
      </c>
      <c r="I207" s="48">
        <f>M207*$D207</f>
        <v>586.5</v>
      </c>
      <c r="J207" s="48">
        <f>N207*$D207</f>
        <v>0</v>
      </c>
      <c r="K207" s="49">
        <f>O207*$D207</f>
        <v>0</v>
      </c>
      <c r="L207" s="43">
        <v>0</v>
      </c>
      <c r="M207" s="42">
        <v>1</v>
      </c>
      <c r="N207" s="57">
        <v>0</v>
      </c>
      <c r="O207" s="60">
        <v>0</v>
      </c>
      <c r="P207" s="59">
        <f t="shared" si="8"/>
        <v>4</v>
      </c>
      <c r="Q207" s="37" t="s">
        <v>174</v>
      </c>
      <c r="R207" s="12" t="s">
        <v>37</v>
      </c>
      <c r="S207">
        <f t="shared" si="9"/>
        <v>1</v>
      </c>
    </row>
    <row r="208" spans="1:19" ht="12.75" customHeight="1">
      <c r="A208" s="10">
        <v>377</v>
      </c>
      <c r="B208" s="11">
        <v>37294</v>
      </c>
      <c r="C208" s="12" t="s">
        <v>65</v>
      </c>
      <c r="D208" s="15">
        <v>1701</v>
      </c>
      <c r="E208" s="13" t="b">
        <v>0</v>
      </c>
      <c r="F208" s="12" t="s">
        <v>13</v>
      </c>
      <c r="G208" s="35" t="s">
        <v>64</v>
      </c>
      <c r="H208" s="47">
        <f>L208*$D208</f>
        <v>0</v>
      </c>
      <c r="I208" s="48">
        <f>M208*$D208</f>
        <v>1701</v>
      </c>
      <c r="J208" s="48">
        <f>N208*$D208</f>
        <v>0</v>
      </c>
      <c r="K208" s="49">
        <f>O208*$D208</f>
        <v>0</v>
      </c>
      <c r="L208" s="43">
        <v>0</v>
      </c>
      <c r="M208" s="42">
        <v>1</v>
      </c>
      <c r="N208" s="57">
        <v>0</v>
      </c>
      <c r="O208" s="60">
        <v>0</v>
      </c>
      <c r="P208" s="59">
        <f t="shared" si="8"/>
        <v>4</v>
      </c>
      <c r="Q208" s="37" t="s">
        <v>174</v>
      </c>
      <c r="R208" s="12" t="s">
        <v>37</v>
      </c>
      <c r="S208">
        <f t="shared" si="9"/>
        <v>1</v>
      </c>
    </row>
    <row r="209" spans="1:19" ht="12.75" customHeight="1">
      <c r="A209" s="10">
        <v>378</v>
      </c>
      <c r="B209" s="11">
        <v>37294</v>
      </c>
      <c r="C209" s="12" t="s">
        <v>66</v>
      </c>
      <c r="D209" s="15">
        <v>2446.5</v>
      </c>
      <c r="E209" s="13" t="b">
        <v>0</v>
      </c>
      <c r="F209" s="12" t="s">
        <v>13</v>
      </c>
      <c r="G209" s="35" t="s">
        <v>64</v>
      </c>
      <c r="H209" s="47">
        <f>L209*$D209</f>
        <v>0</v>
      </c>
      <c r="I209" s="48">
        <f>M209*$D209</f>
        <v>2446.5</v>
      </c>
      <c r="J209" s="48">
        <f>N209*$D209</f>
        <v>0</v>
      </c>
      <c r="K209" s="49">
        <f>O209*$D209</f>
        <v>0</v>
      </c>
      <c r="L209" s="43">
        <v>0</v>
      </c>
      <c r="M209" s="42">
        <v>1</v>
      </c>
      <c r="N209" s="57">
        <v>0</v>
      </c>
      <c r="O209" s="60">
        <v>0</v>
      </c>
      <c r="P209" s="59">
        <f t="shared" si="8"/>
        <v>4</v>
      </c>
      <c r="Q209" s="37" t="s">
        <v>174</v>
      </c>
      <c r="R209" s="12" t="s">
        <v>37</v>
      </c>
      <c r="S209">
        <f t="shared" si="9"/>
        <v>1</v>
      </c>
    </row>
    <row r="210" spans="1:19" ht="12.75" customHeight="1">
      <c r="A210" s="10">
        <v>427</v>
      </c>
      <c r="B210" s="11">
        <v>37328</v>
      </c>
      <c r="C210" s="12" t="s">
        <v>85</v>
      </c>
      <c r="D210" s="15">
        <v>420</v>
      </c>
      <c r="E210" s="13" t="b">
        <v>0</v>
      </c>
      <c r="F210" s="12" t="s">
        <v>13</v>
      </c>
      <c r="G210" s="35" t="s">
        <v>64</v>
      </c>
      <c r="H210" s="47">
        <f>L210*$D210</f>
        <v>0</v>
      </c>
      <c r="I210" s="48">
        <f>M210*$D210</f>
        <v>420</v>
      </c>
      <c r="J210" s="48">
        <f>N210*$D210</f>
        <v>0</v>
      </c>
      <c r="K210" s="49">
        <f>O210*$D210</f>
        <v>0</v>
      </c>
      <c r="L210" s="43">
        <v>0</v>
      </c>
      <c r="M210" s="42">
        <v>1</v>
      </c>
      <c r="N210" s="57">
        <v>0</v>
      </c>
      <c r="O210" s="60">
        <v>0</v>
      </c>
      <c r="P210" s="59">
        <f t="shared" si="8"/>
        <v>4</v>
      </c>
      <c r="Q210" s="37" t="s">
        <v>174</v>
      </c>
      <c r="R210" s="12" t="s">
        <v>37</v>
      </c>
      <c r="S210">
        <f t="shared" si="9"/>
        <v>1</v>
      </c>
    </row>
    <row r="211" spans="1:19" ht="12.75" customHeight="1">
      <c r="A211" s="10">
        <v>592</v>
      </c>
      <c r="B211" s="11">
        <v>37370</v>
      </c>
      <c r="C211" s="12" t="s">
        <v>107</v>
      </c>
      <c r="D211" s="15">
        <v>420</v>
      </c>
      <c r="E211" s="13" t="b">
        <v>0</v>
      </c>
      <c r="F211" s="12" t="s">
        <v>10</v>
      </c>
      <c r="G211" s="35" t="s">
        <v>64</v>
      </c>
      <c r="H211" s="47">
        <f>L211*$D211</f>
        <v>0</v>
      </c>
      <c r="I211" s="48">
        <f>M211*$D211</f>
        <v>420</v>
      </c>
      <c r="J211" s="48">
        <f>N211*$D211</f>
        <v>0</v>
      </c>
      <c r="K211" s="49">
        <f>O211*$D211</f>
        <v>0</v>
      </c>
      <c r="L211" s="43">
        <v>0</v>
      </c>
      <c r="M211" s="42">
        <v>1</v>
      </c>
      <c r="N211" s="57">
        <v>0</v>
      </c>
      <c r="O211" s="60">
        <v>0</v>
      </c>
      <c r="P211" s="59">
        <f t="shared" si="8"/>
        <v>4</v>
      </c>
      <c r="Q211" s="37" t="s">
        <v>174</v>
      </c>
      <c r="R211" s="12" t="s">
        <v>37</v>
      </c>
      <c r="S211">
        <f t="shared" si="9"/>
        <v>1</v>
      </c>
    </row>
    <row r="212" spans="1:19" ht="12.75" customHeight="1">
      <c r="A212" s="10">
        <v>593</v>
      </c>
      <c r="B212" s="11">
        <v>37378</v>
      </c>
      <c r="C212" s="12" t="s">
        <v>110</v>
      </c>
      <c r="D212" s="15">
        <v>420</v>
      </c>
      <c r="E212" s="13" t="b">
        <v>0</v>
      </c>
      <c r="F212" s="12" t="s">
        <v>10</v>
      </c>
      <c r="G212" s="35" t="s">
        <v>64</v>
      </c>
      <c r="H212" s="47">
        <f>L212*$D212</f>
        <v>0</v>
      </c>
      <c r="I212" s="48">
        <f>M212*$D212</f>
        <v>420</v>
      </c>
      <c r="J212" s="48">
        <f>N212*$D212</f>
        <v>0</v>
      </c>
      <c r="K212" s="49">
        <f>O212*$D212</f>
        <v>0</v>
      </c>
      <c r="L212" s="43">
        <v>0</v>
      </c>
      <c r="M212" s="42">
        <v>1</v>
      </c>
      <c r="N212" s="57">
        <v>0</v>
      </c>
      <c r="O212" s="60">
        <v>0</v>
      </c>
      <c r="P212" s="59">
        <f t="shared" si="8"/>
        <v>4</v>
      </c>
      <c r="Q212" s="37" t="s">
        <v>174</v>
      </c>
      <c r="R212" s="12" t="s">
        <v>37</v>
      </c>
      <c r="S212">
        <f t="shared" si="9"/>
        <v>1</v>
      </c>
    </row>
    <row r="213" spans="1:19" ht="12.75" customHeight="1">
      <c r="A213" s="10">
        <v>881</v>
      </c>
      <c r="B213" s="11">
        <v>37409</v>
      </c>
      <c r="C213" s="12" t="s">
        <v>118</v>
      </c>
      <c r="D213" s="15">
        <v>420</v>
      </c>
      <c r="E213" s="13" t="b">
        <v>0</v>
      </c>
      <c r="F213" s="12" t="s">
        <v>10</v>
      </c>
      <c r="G213" s="35" t="s">
        <v>64</v>
      </c>
      <c r="H213" s="47">
        <f>L213*$D213</f>
        <v>0</v>
      </c>
      <c r="I213" s="48">
        <f>M213*$D213</f>
        <v>420</v>
      </c>
      <c r="J213" s="48">
        <f>N213*$D213</f>
        <v>0</v>
      </c>
      <c r="K213" s="49">
        <f>O213*$D213</f>
        <v>0</v>
      </c>
      <c r="L213" s="43">
        <v>0</v>
      </c>
      <c r="M213" s="42">
        <v>1</v>
      </c>
      <c r="N213" s="57">
        <v>0</v>
      </c>
      <c r="O213" s="60">
        <v>0</v>
      </c>
      <c r="P213" s="59">
        <f t="shared" si="8"/>
        <v>4</v>
      </c>
      <c r="Q213" s="37" t="s">
        <v>174</v>
      </c>
      <c r="R213" s="12" t="s">
        <v>37</v>
      </c>
      <c r="S213">
        <f t="shared" si="9"/>
        <v>1</v>
      </c>
    </row>
    <row r="214" spans="1:19" ht="12.75" customHeight="1">
      <c r="A214" s="10">
        <v>900</v>
      </c>
      <c r="B214" s="11">
        <v>37459</v>
      </c>
      <c r="C214" s="12" t="s">
        <v>131</v>
      </c>
      <c r="D214" s="15">
        <v>2079</v>
      </c>
      <c r="E214" s="13" t="b">
        <v>0</v>
      </c>
      <c r="F214" s="12" t="s">
        <v>10</v>
      </c>
      <c r="G214" s="35" t="s">
        <v>64</v>
      </c>
      <c r="H214" s="47">
        <f>L214*$D214</f>
        <v>0</v>
      </c>
      <c r="I214" s="48">
        <f>M214*$D214</f>
        <v>2079</v>
      </c>
      <c r="J214" s="48">
        <f>N214*$D214</f>
        <v>0</v>
      </c>
      <c r="K214" s="49">
        <f>O214*$D214</f>
        <v>0</v>
      </c>
      <c r="L214" s="43">
        <v>0</v>
      </c>
      <c r="M214" s="42">
        <v>1</v>
      </c>
      <c r="N214" s="57">
        <v>0</v>
      </c>
      <c r="O214" s="60">
        <v>0</v>
      </c>
      <c r="P214" s="59">
        <f t="shared" si="8"/>
        <v>4</v>
      </c>
      <c r="Q214" s="37" t="s">
        <v>174</v>
      </c>
      <c r="R214" s="12" t="s">
        <v>37</v>
      </c>
      <c r="S214">
        <f t="shared" si="9"/>
        <v>1</v>
      </c>
    </row>
    <row r="215" spans="1:19" ht="12.75" customHeight="1">
      <c r="A215" s="10">
        <v>928</v>
      </c>
      <c r="B215" s="11">
        <v>37439</v>
      </c>
      <c r="C215" s="12" t="s">
        <v>126</v>
      </c>
      <c r="D215" s="15">
        <v>420</v>
      </c>
      <c r="E215" s="13" t="b">
        <v>0</v>
      </c>
      <c r="F215" s="12" t="s">
        <v>10</v>
      </c>
      <c r="G215" s="35" t="s">
        <v>64</v>
      </c>
      <c r="H215" s="47">
        <f>L215*$D215</f>
        <v>0</v>
      </c>
      <c r="I215" s="48">
        <f>M215*$D215</f>
        <v>420</v>
      </c>
      <c r="J215" s="48">
        <f>N215*$D215</f>
        <v>0</v>
      </c>
      <c r="K215" s="49">
        <f>O215*$D215</f>
        <v>0</v>
      </c>
      <c r="L215" s="43">
        <v>0</v>
      </c>
      <c r="M215" s="42">
        <v>1</v>
      </c>
      <c r="N215" s="57">
        <v>0</v>
      </c>
      <c r="O215" s="60">
        <v>0</v>
      </c>
      <c r="P215" s="59">
        <f t="shared" si="8"/>
        <v>4</v>
      </c>
      <c r="Q215" s="37" t="s">
        <v>174</v>
      </c>
      <c r="R215" s="12" t="s">
        <v>37</v>
      </c>
      <c r="S215">
        <f t="shared" si="9"/>
        <v>1</v>
      </c>
    </row>
    <row r="216" spans="1:19" ht="12.75" customHeight="1">
      <c r="A216" s="10">
        <v>333</v>
      </c>
      <c r="B216" s="11">
        <v>37264</v>
      </c>
      <c r="C216" s="12" t="s">
        <v>43</v>
      </c>
      <c r="D216" s="15">
        <v>162</v>
      </c>
      <c r="E216" s="13" t="b">
        <v>0</v>
      </c>
      <c r="F216" s="12" t="s">
        <v>13</v>
      </c>
      <c r="G216" s="35" t="s">
        <v>42</v>
      </c>
      <c r="H216" s="47">
        <f>L216*$D216</f>
        <v>0</v>
      </c>
      <c r="I216" s="48">
        <f>M216*$D216</f>
        <v>162</v>
      </c>
      <c r="J216" s="48">
        <f>N216*$D216</f>
        <v>0</v>
      </c>
      <c r="K216" s="49">
        <f>O216*$D216</f>
        <v>0</v>
      </c>
      <c r="L216" s="43">
        <v>0</v>
      </c>
      <c r="M216" s="42">
        <v>1</v>
      </c>
      <c r="N216" s="57">
        <v>0</v>
      </c>
      <c r="O216" s="60">
        <v>0</v>
      </c>
      <c r="P216" s="59">
        <f t="shared" si="8"/>
        <v>4</v>
      </c>
      <c r="Q216" s="37" t="s">
        <v>174</v>
      </c>
      <c r="R216" s="12" t="s">
        <v>37</v>
      </c>
      <c r="S216">
        <f t="shared" si="9"/>
        <v>1</v>
      </c>
    </row>
    <row r="217" spans="1:19" ht="12.75" customHeight="1">
      <c r="A217" s="10">
        <v>338</v>
      </c>
      <c r="B217" s="11">
        <v>37270</v>
      </c>
      <c r="C217" s="12" t="s">
        <v>48</v>
      </c>
      <c r="D217" s="15">
        <v>21</v>
      </c>
      <c r="E217" s="13" t="b">
        <v>0</v>
      </c>
      <c r="F217" s="12" t="s">
        <v>13</v>
      </c>
      <c r="G217" s="35" t="s">
        <v>42</v>
      </c>
      <c r="H217" s="47">
        <f>L217*$D217</f>
        <v>0</v>
      </c>
      <c r="I217" s="48">
        <f>M217*$D217</f>
        <v>21</v>
      </c>
      <c r="J217" s="48">
        <f>N217*$D217</f>
        <v>0</v>
      </c>
      <c r="K217" s="49">
        <f>O217*$D217</f>
        <v>0</v>
      </c>
      <c r="L217" s="43">
        <v>0</v>
      </c>
      <c r="M217" s="42">
        <v>1</v>
      </c>
      <c r="N217" s="57">
        <v>0</v>
      </c>
      <c r="O217" s="60">
        <v>0</v>
      </c>
      <c r="P217" s="59">
        <f t="shared" si="8"/>
        <v>4</v>
      </c>
      <c r="Q217" s="37" t="s">
        <v>174</v>
      </c>
      <c r="R217" s="12" t="s">
        <v>37</v>
      </c>
      <c r="S217">
        <f t="shared" si="9"/>
        <v>1</v>
      </c>
    </row>
    <row r="218" spans="1:19" ht="12.75" customHeight="1">
      <c r="A218" s="10">
        <v>339</v>
      </c>
      <c r="B218" s="11">
        <v>37271</v>
      </c>
      <c r="C218" s="12" t="s">
        <v>50</v>
      </c>
      <c r="D218" s="15">
        <v>78</v>
      </c>
      <c r="E218" s="13" t="b">
        <v>0</v>
      </c>
      <c r="F218" s="12" t="s">
        <v>13</v>
      </c>
      <c r="G218" s="35" t="s">
        <v>42</v>
      </c>
      <c r="H218" s="47">
        <f>L218*$D218</f>
        <v>0</v>
      </c>
      <c r="I218" s="48">
        <f>M218*$D218</f>
        <v>78</v>
      </c>
      <c r="J218" s="48">
        <f>N218*$D218</f>
        <v>0</v>
      </c>
      <c r="K218" s="49">
        <f>O218*$D218</f>
        <v>0</v>
      </c>
      <c r="L218" s="43">
        <v>0</v>
      </c>
      <c r="M218" s="42">
        <v>1</v>
      </c>
      <c r="N218" s="57">
        <v>0</v>
      </c>
      <c r="O218" s="60">
        <v>0</v>
      </c>
      <c r="P218" s="59">
        <f t="shared" si="8"/>
        <v>4</v>
      </c>
      <c r="Q218" s="37" t="s">
        <v>174</v>
      </c>
      <c r="R218" s="12" t="s">
        <v>37</v>
      </c>
      <c r="S218">
        <f t="shared" si="9"/>
        <v>1</v>
      </c>
    </row>
    <row r="219" spans="1:19" ht="12.75" customHeight="1">
      <c r="A219" s="10">
        <v>384</v>
      </c>
      <c r="B219" s="11">
        <v>37298</v>
      </c>
      <c r="C219" s="12" t="s">
        <v>69</v>
      </c>
      <c r="D219" s="15">
        <v>247</v>
      </c>
      <c r="E219" s="13" t="b">
        <v>0</v>
      </c>
      <c r="F219" s="12" t="s">
        <v>13</v>
      </c>
      <c r="G219" s="35" t="s">
        <v>42</v>
      </c>
      <c r="H219" s="47">
        <f>L219*$D219</f>
        <v>0</v>
      </c>
      <c r="I219" s="48">
        <f>M219*$D219</f>
        <v>247</v>
      </c>
      <c r="J219" s="48">
        <f>N219*$D219</f>
        <v>0</v>
      </c>
      <c r="K219" s="49">
        <f>O219*$D219</f>
        <v>0</v>
      </c>
      <c r="L219" s="43">
        <v>0</v>
      </c>
      <c r="M219" s="42">
        <v>1</v>
      </c>
      <c r="N219" s="57">
        <v>0</v>
      </c>
      <c r="O219" s="60">
        <v>0</v>
      </c>
      <c r="P219" s="59">
        <f t="shared" si="8"/>
        <v>4</v>
      </c>
      <c r="Q219" s="37" t="s">
        <v>174</v>
      </c>
      <c r="R219" s="12" t="s">
        <v>37</v>
      </c>
      <c r="S219">
        <f t="shared" si="9"/>
        <v>1</v>
      </c>
    </row>
    <row r="220" spans="1:19" ht="12.75" customHeight="1">
      <c r="A220" s="10">
        <v>403</v>
      </c>
      <c r="B220" s="11">
        <v>37294</v>
      </c>
      <c r="C220" s="12" t="s">
        <v>67</v>
      </c>
      <c r="D220" s="15">
        <v>49.2</v>
      </c>
      <c r="E220" s="13" t="b">
        <v>0</v>
      </c>
      <c r="F220" s="12" t="s">
        <v>13</v>
      </c>
      <c r="G220" s="35" t="s">
        <v>42</v>
      </c>
      <c r="H220" s="47">
        <f>L220*$D220</f>
        <v>0</v>
      </c>
      <c r="I220" s="48">
        <f>M220*$D220</f>
        <v>49.2</v>
      </c>
      <c r="J220" s="48">
        <f>N220*$D220</f>
        <v>0</v>
      </c>
      <c r="K220" s="49">
        <f>O220*$D220</f>
        <v>0</v>
      </c>
      <c r="L220" s="43">
        <v>0</v>
      </c>
      <c r="M220" s="42">
        <v>1</v>
      </c>
      <c r="N220" s="57">
        <v>0</v>
      </c>
      <c r="O220" s="60">
        <v>0</v>
      </c>
      <c r="P220" s="59">
        <f t="shared" si="8"/>
        <v>4</v>
      </c>
      <c r="Q220" s="37" t="s">
        <v>174</v>
      </c>
      <c r="R220" s="12" t="s">
        <v>37</v>
      </c>
      <c r="S220">
        <f t="shared" si="9"/>
        <v>1</v>
      </c>
    </row>
    <row r="221" spans="1:19" ht="12.75" customHeight="1">
      <c r="A221" s="10">
        <v>428</v>
      </c>
      <c r="B221" s="11">
        <v>37333</v>
      </c>
      <c r="C221" s="12" t="s">
        <v>86</v>
      </c>
      <c r="D221" s="15">
        <v>227</v>
      </c>
      <c r="E221" s="13" t="b">
        <v>0</v>
      </c>
      <c r="F221" s="12" t="s">
        <v>13</v>
      </c>
      <c r="G221" s="35" t="s">
        <v>42</v>
      </c>
      <c r="H221" s="47">
        <f>L221*$D221</f>
        <v>0</v>
      </c>
      <c r="I221" s="48">
        <f>M221*$D221</f>
        <v>227</v>
      </c>
      <c r="J221" s="48">
        <f>N221*$D221</f>
        <v>0</v>
      </c>
      <c r="K221" s="49">
        <f>O221*$D221</f>
        <v>0</v>
      </c>
      <c r="L221" s="43">
        <v>0</v>
      </c>
      <c r="M221" s="42">
        <v>1</v>
      </c>
      <c r="N221" s="57">
        <v>0</v>
      </c>
      <c r="O221" s="60">
        <v>0</v>
      </c>
      <c r="P221" s="59">
        <f t="shared" si="8"/>
        <v>4</v>
      </c>
      <c r="Q221" s="37" t="s">
        <v>174</v>
      </c>
      <c r="R221" s="12" t="s">
        <v>37</v>
      </c>
      <c r="S221">
        <f t="shared" si="9"/>
        <v>1</v>
      </c>
    </row>
    <row r="222" spans="1:19" ht="12.75" customHeight="1">
      <c r="A222" s="10">
        <v>452</v>
      </c>
      <c r="B222" s="11">
        <v>37353</v>
      </c>
      <c r="C222" s="12" t="s">
        <v>99</v>
      </c>
      <c r="D222" s="15">
        <v>129</v>
      </c>
      <c r="E222" s="13" t="b">
        <v>0</v>
      </c>
      <c r="F222" s="12" t="s">
        <v>13</v>
      </c>
      <c r="G222" s="35" t="s">
        <v>42</v>
      </c>
      <c r="H222" s="47">
        <f>L222*$D222</f>
        <v>0</v>
      </c>
      <c r="I222" s="48">
        <f>M222*$D222</f>
        <v>129</v>
      </c>
      <c r="J222" s="48">
        <f>N222*$D222</f>
        <v>0</v>
      </c>
      <c r="K222" s="49">
        <f>O222*$D222</f>
        <v>0</v>
      </c>
      <c r="L222" s="43">
        <v>0</v>
      </c>
      <c r="M222" s="42">
        <v>1</v>
      </c>
      <c r="N222" s="57">
        <v>0</v>
      </c>
      <c r="O222" s="60">
        <v>0</v>
      </c>
      <c r="P222" s="59">
        <f t="shared" si="8"/>
        <v>4</v>
      </c>
      <c r="Q222" s="37" t="s">
        <v>174</v>
      </c>
      <c r="R222" s="12" t="s">
        <v>37</v>
      </c>
      <c r="S222">
        <f t="shared" si="9"/>
        <v>1</v>
      </c>
    </row>
    <row r="223" spans="1:19" ht="12.75" customHeight="1">
      <c r="A223" s="10">
        <v>454</v>
      </c>
      <c r="B223" s="11">
        <v>37361</v>
      </c>
      <c r="C223" s="12" t="s">
        <v>50</v>
      </c>
      <c r="D223" s="15">
        <v>164</v>
      </c>
      <c r="E223" s="13" t="b">
        <v>0</v>
      </c>
      <c r="F223" s="12" t="s">
        <v>13</v>
      </c>
      <c r="G223" s="35" t="s">
        <v>42</v>
      </c>
      <c r="H223" s="47">
        <f>L223*$D223</f>
        <v>0</v>
      </c>
      <c r="I223" s="48">
        <f>M223*$D223</f>
        <v>164</v>
      </c>
      <c r="J223" s="48">
        <f>N223*$D223</f>
        <v>0</v>
      </c>
      <c r="K223" s="49">
        <f>O223*$D223</f>
        <v>0</v>
      </c>
      <c r="L223" s="43">
        <v>0</v>
      </c>
      <c r="M223" s="42">
        <v>1</v>
      </c>
      <c r="N223" s="57">
        <v>0</v>
      </c>
      <c r="O223" s="60">
        <v>0</v>
      </c>
      <c r="P223" s="59">
        <f t="shared" si="8"/>
        <v>4</v>
      </c>
      <c r="Q223" s="37" t="s">
        <v>174</v>
      </c>
      <c r="R223" s="12" t="s">
        <v>37</v>
      </c>
      <c r="S223">
        <f t="shared" si="9"/>
        <v>1</v>
      </c>
    </row>
    <row r="224" spans="1:19" ht="12.75" customHeight="1">
      <c r="A224" s="10">
        <v>493</v>
      </c>
      <c r="B224" s="11">
        <v>37353</v>
      </c>
      <c r="C224" s="12" t="s">
        <v>100</v>
      </c>
      <c r="D224" s="15">
        <v>94</v>
      </c>
      <c r="E224" s="13" t="b">
        <v>0</v>
      </c>
      <c r="F224" s="12" t="s">
        <v>13</v>
      </c>
      <c r="G224" s="35" t="s">
        <v>42</v>
      </c>
      <c r="H224" s="47">
        <f>L224*$D224</f>
        <v>0</v>
      </c>
      <c r="I224" s="48">
        <f>M224*$D224</f>
        <v>94</v>
      </c>
      <c r="J224" s="48">
        <f>N224*$D224</f>
        <v>0</v>
      </c>
      <c r="K224" s="49">
        <f>O224*$D224</f>
        <v>0</v>
      </c>
      <c r="L224" s="43">
        <v>0</v>
      </c>
      <c r="M224" s="42">
        <v>1</v>
      </c>
      <c r="N224" s="57">
        <v>0</v>
      </c>
      <c r="O224" s="60">
        <v>0</v>
      </c>
      <c r="P224" s="59">
        <f t="shared" si="8"/>
        <v>4</v>
      </c>
      <c r="Q224" s="37" t="s">
        <v>174</v>
      </c>
      <c r="R224" s="12" t="s">
        <v>37</v>
      </c>
      <c r="S224">
        <f t="shared" si="9"/>
        <v>1</v>
      </c>
    </row>
    <row r="225" spans="1:19" ht="12.75" customHeight="1">
      <c r="A225" s="10">
        <v>717</v>
      </c>
      <c r="B225" s="11">
        <v>37406</v>
      </c>
      <c r="C225" s="12" t="s">
        <v>203</v>
      </c>
      <c r="D225" s="15">
        <v>450</v>
      </c>
      <c r="E225" s="13" t="b">
        <v>0</v>
      </c>
      <c r="F225" s="12" t="s">
        <v>20</v>
      </c>
      <c r="G225" s="35" t="s">
        <v>42</v>
      </c>
      <c r="H225" s="47">
        <f>L225*$D225</f>
        <v>0</v>
      </c>
      <c r="I225" s="48">
        <f>M225*$D225</f>
        <v>450</v>
      </c>
      <c r="J225" s="48">
        <f>N225*$D225</f>
        <v>0</v>
      </c>
      <c r="K225" s="49">
        <f>O225*$D225</f>
        <v>0</v>
      </c>
      <c r="L225" s="43">
        <v>0</v>
      </c>
      <c r="M225" s="42">
        <v>1</v>
      </c>
      <c r="N225" s="57">
        <v>0</v>
      </c>
      <c r="O225" s="60">
        <v>0</v>
      </c>
      <c r="P225" s="59">
        <f t="shared" si="8"/>
        <v>4</v>
      </c>
      <c r="Q225" s="37" t="s">
        <v>174</v>
      </c>
      <c r="R225" s="12" t="s">
        <v>37</v>
      </c>
      <c r="S225">
        <f t="shared" si="9"/>
        <v>1</v>
      </c>
    </row>
    <row r="226" spans="1:19" ht="12.75" customHeight="1">
      <c r="A226" s="10">
        <v>961</v>
      </c>
      <c r="B226" s="11">
        <v>37507</v>
      </c>
      <c r="C226" s="12" t="s">
        <v>142</v>
      </c>
      <c r="D226" s="15">
        <v>229</v>
      </c>
      <c r="E226" s="13" t="b">
        <v>1</v>
      </c>
      <c r="F226" s="12" t="s">
        <v>28</v>
      </c>
      <c r="G226" s="35" t="s">
        <v>42</v>
      </c>
      <c r="H226" s="47">
        <f>L226*$D226</f>
        <v>0</v>
      </c>
      <c r="I226" s="48">
        <f>M226*$D226</f>
        <v>229</v>
      </c>
      <c r="J226" s="48">
        <f>N226*$D226</f>
        <v>0</v>
      </c>
      <c r="K226" s="49">
        <f>O226*$D226</f>
        <v>0</v>
      </c>
      <c r="L226" s="43">
        <v>0</v>
      </c>
      <c r="M226" s="42">
        <v>1</v>
      </c>
      <c r="N226" s="57">
        <v>0</v>
      </c>
      <c r="O226" s="60">
        <v>0</v>
      </c>
      <c r="P226" s="59">
        <f t="shared" si="8"/>
        <v>4</v>
      </c>
      <c r="Q226" s="37" t="s">
        <v>174</v>
      </c>
      <c r="R226" s="12" t="s">
        <v>37</v>
      </c>
      <c r="S226">
        <f t="shared" si="9"/>
        <v>1</v>
      </c>
    </row>
    <row r="227" spans="1:19" ht="12.75" customHeight="1">
      <c r="A227" s="10">
        <v>1127</v>
      </c>
      <c r="B227" s="11">
        <v>37341</v>
      </c>
      <c r="C227" s="12" t="s">
        <v>94</v>
      </c>
      <c r="D227" s="15">
        <v>164</v>
      </c>
      <c r="E227" s="13" t="b">
        <v>1</v>
      </c>
      <c r="F227" s="12" t="s">
        <v>20</v>
      </c>
      <c r="G227" s="35" t="s">
        <v>42</v>
      </c>
      <c r="H227" s="47">
        <f>L227*$D227</f>
        <v>0</v>
      </c>
      <c r="I227" s="48">
        <f>M227*$D227</f>
        <v>164</v>
      </c>
      <c r="J227" s="48">
        <f>N227*$D227</f>
        <v>0</v>
      </c>
      <c r="K227" s="49">
        <f>O227*$D227</f>
        <v>0</v>
      </c>
      <c r="L227" s="43">
        <v>0</v>
      </c>
      <c r="M227" s="42">
        <v>1</v>
      </c>
      <c r="N227" s="57">
        <v>0</v>
      </c>
      <c r="O227" s="60">
        <v>0</v>
      </c>
      <c r="P227" s="59">
        <f t="shared" si="8"/>
        <v>4</v>
      </c>
      <c r="Q227" s="37" t="s">
        <v>174</v>
      </c>
      <c r="R227" s="12" t="s">
        <v>37</v>
      </c>
      <c r="S227">
        <f t="shared" si="9"/>
        <v>1</v>
      </c>
    </row>
    <row r="228" spans="1:19" ht="12.75" customHeight="1">
      <c r="A228" s="10">
        <v>1130</v>
      </c>
      <c r="B228" s="11">
        <v>37534</v>
      </c>
      <c r="C228" s="12" t="s">
        <v>145</v>
      </c>
      <c r="D228" s="15">
        <v>1190</v>
      </c>
      <c r="E228" s="13" t="b">
        <v>1</v>
      </c>
      <c r="F228" s="12" t="s">
        <v>20</v>
      </c>
      <c r="G228" s="35" t="s">
        <v>42</v>
      </c>
      <c r="H228" s="47">
        <f>L228*$D228</f>
        <v>0</v>
      </c>
      <c r="I228" s="48">
        <f>M228*$D228</f>
        <v>1190</v>
      </c>
      <c r="J228" s="48">
        <f>N228*$D228</f>
        <v>0</v>
      </c>
      <c r="K228" s="49">
        <f>O228*$D228</f>
        <v>0</v>
      </c>
      <c r="L228" s="43">
        <v>0</v>
      </c>
      <c r="M228" s="42">
        <v>1</v>
      </c>
      <c r="N228" s="57">
        <v>0</v>
      </c>
      <c r="O228" s="60">
        <v>0</v>
      </c>
      <c r="P228" s="59">
        <f t="shared" si="8"/>
        <v>4</v>
      </c>
      <c r="Q228" s="37" t="s">
        <v>174</v>
      </c>
      <c r="R228" s="12" t="s">
        <v>37</v>
      </c>
      <c r="S228">
        <f t="shared" si="9"/>
        <v>1</v>
      </c>
    </row>
    <row r="229" spans="1:19" ht="12.75" customHeight="1">
      <c r="A229" s="10">
        <v>1168</v>
      </c>
      <c r="B229" s="11">
        <v>37565</v>
      </c>
      <c r="C229" s="12" t="s">
        <v>154</v>
      </c>
      <c r="D229" s="15">
        <v>20</v>
      </c>
      <c r="E229" s="13" t="b">
        <v>1</v>
      </c>
      <c r="F229" s="12" t="s">
        <v>20</v>
      </c>
      <c r="G229" s="35" t="s">
        <v>42</v>
      </c>
      <c r="H229" s="47">
        <f>L229*$D229</f>
        <v>0</v>
      </c>
      <c r="I229" s="48">
        <f>M229*$D229</f>
        <v>20</v>
      </c>
      <c r="J229" s="48">
        <f>N229*$D229</f>
        <v>0</v>
      </c>
      <c r="K229" s="49">
        <f>O229*$D229</f>
        <v>0</v>
      </c>
      <c r="L229" s="43">
        <v>0</v>
      </c>
      <c r="M229" s="42">
        <v>1</v>
      </c>
      <c r="N229" s="57">
        <v>0</v>
      </c>
      <c r="O229" s="60">
        <v>0</v>
      </c>
      <c r="P229" s="59">
        <f t="shared" si="8"/>
        <v>4</v>
      </c>
      <c r="Q229" s="37" t="s">
        <v>174</v>
      </c>
      <c r="R229" s="12" t="s">
        <v>37</v>
      </c>
      <c r="S229">
        <f t="shared" si="9"/>
        <v>1</v>
      </c>
    </row>
    <row r="230" spans="1:19" ht="12.75" customHeight="1">
      <c r="A230" s="10">
        <v>1169</v>
      </c>
      <c r="B230" s="11">
        <v>37551</v>
      </c>
      <c r="C230" s="12" t="s">
        <v>151</v>
      </c>
      <c r="D230" s="15">
        <v>434</v>
      </c>
      <c r="E230" s="13" t="b">
        <v>1</v>
      </c>
      <c r="F230" s="12" t="s">
        <v>20</v>
      </c>
      <c r="G230" s="35" t="s">
        <v>42</v>
      </c>
      <c r="H230" s="47">
        <f>L230*$D230</f>
        <v>0</v>
      </c>
      <c r="I230" s="48">
        <f>M230*$D230</f>
        <v>434</v>
      </c>
      <c r="J230" s="48">
        <f>N230*$D230</f>
        <v>0</v>
      </c>
      <c r="K230" s="49">
        <f>O230*$D230</f>
        <v>0</v>
      </c>
      <c r="L230" s="43">
        <v>0</v>
      </c>
      <c r="M230" s="42">
        <v>1</v>
      </c>
      <c r="N230" s="57">
        <v>0</v>
      </c>
      <c r="O230" s="60">
        <v>0</v>
      </c>
      <c r="P230" s="59">
        <f t="shared" si="8"/>
        <v>4</v>
      </c>
      <c r="Q230" s="37" t="s">
        <v>174</v>
      </c>
      <c r="R230" s="12" t="s">
        <v>37</v>
      </c>
      <c r="S230">
        <f t="shared" si="9"/>
        <v>1</v>
      </c>
    </row>
    <row r="231" spans="1:19" ht="12.75" customHeight="1">
      <c r="A231" s="10">
        <v>1346</v>
      </c>
      <c r="B231" s="11">
        <v>37427</v>
      </c>
      <c r="C231" s="12" t="s">
        <v>122</v>
      </c>
      <c r="D231" s="15">
        <v>180</v>
      </c>
      <c r="E231" s="13" t="b">
        <v>1</v>
      </c>
      <c r="F231" s="12" t="s">
        <v>61</v>
      </c>
      <c r="G231" s="35" t="s">
        <v>35</v>
      </c>
      <c r="H231" s="47">
        <f>L231*$D231</f>
        <v>0</v>
      </c>
      <c r="I231" s="48">
        <f>M231*$D231</f>
        <v>180</v>
      </c>
      <c r="J231" s="48">
        <f>N231*$D231</f>
        <v>0</v>
      </c>
      <c r="K231" s="49">
        <f>O231*$D231</f>
        <v>0</v>
      </c>
      <c r="L231" s="43">
        <v>0</v>
      </c>
      <c r="M231" s="42">
        <v>1</v>
      </c>
      <c r="N231" s="57">
        <v>0</v>
      </c>
      <c r="O231" s="60">
        <v>0</v>
      </c>
      <c r="P231" s="59">
        <f t="shared" si="8"/>
        <v>4</v>
      </c>
      <c r="Q231" s="37" t="s">
        <v>174</v>
      </c>
      <c r="R231" s="12" t="s">
        <v>37</v>
      </c>
      <c r="S231">
        <f t="shared" si="9"/>
        <v>1</v>
      </c>
    </row>
    <row r="232" spans="1:19" ht="12.75" customHeight="1">
      <c r="A232" s="10">
        <v>1347</v>
      </c>
      <c r="B232" s="11">
        <v>37584</v>
      </c>
      <c r="C232" s="12" t="s">
        <v>158</v>
      </c>
      <c r="D232" s="15">
        <v>910</v>
      </c>
      <c r="E232" s="13" t="b">
        <v>1</v>
      </c>
      <c r="F232" s="12" t="s">
        <v>61</v>
      </c>
      <c r="G232" s="35" t="s">
        <v>35</v>
      </c>
      <c r="H232" s="47">
        <f>L232*$D232</f>
        <v>0</v>
      </c>
      <c r="I232" s="48">
        <f>M232*$D232</f>
        <v>910</v>
      </c>
      <c r="J232" s="48">
        <f>N232*$D232</f>
        <v>0</v>
      </c>
      <c r="K232" s="49">
        <f>O232*$D232</f>
        <v>0</v>
      </c>
      <c r="L232" s="43">
        <v>0</v>
      </c>
      <c r="M232" s="42">
        <v>1</v>
      </c>
      <c r="N232" s="57">
        <v>0</v>
      </c>
      <c r="O232" s="60">
        <v>0</v>
      </c>
      <c r="P232" s="59">
        <f t="shared" si="8"/>
        <v>4</v>
      </c>
      <c r="Q232" s="37" t="s">
        <v>174</v>
      </c>
      <c r="R232" s="12" t="s">
        <v>37</v>
      </c>
      <c r="S232">
        <f t="shared" si="9"/>
        <v>1</v>
      </c>
    </row>
    <row r="233" spans="1:19" ht="12.75" customHeight="1">
      <c r="A233" s="10">
        <v>1349</v>
      </c>
      <c r="B233" s="11">
        <v>37605</v>
      </c>
      <c r="C233" s="12" t="s">
        <v>162</v>
      </c>
      <c r="D233" s="15">
        <v>173</v>
      </c>
      <c r="E233" s="13" t="b">
        <v>1</v>
      </c>
      <c r="F233" s="12" t="s">
        <v>61</v>
      </c>
      <c r="G233" s="35" t="s">
        <v>35</v>
      </c>
      <c r="H233" s="47">
        <f>L233*$D233</f>
        <v>0</v>
      </c>
      <c r="I233" s="48">
        <f>M233*$D233</f>
        <v>173</v>
      </c>
      <c r="J233" s="48">
        <f>N233*$D233</f>
        <v>0</v>
      </c>
      <c r="K233" s="49">
        <f>O233*$D233</f>
        <v>0</v>
      </c>
      <c r="L233" s="43">
        <v>0</v>
      </c>
      <c r="M233" s="42">
        <v>1</v>
      </c>
      <c r="N233" s="57">
        <v>0</v>
      </c>
      <c r="O233" s="60">
        <v>0</v>
      </c>
      <c r="P233" s="59">
        <f t="shared" si="8"/>
        <v>4</v>
      </c>
      <c r="Q233" s="37" t="s">
        <v>174</v>
      </c>
      <c r="R233" s="12" t="s">
        <v>37</v>
      </c>
      <c r="S233">
        <f t="shared" si="9"/>
        <v>1</v>
      </c>
    </row>
    <row r="234" spans="1:19" ht="12.75" customHeight="1">
      <c r="A234" s="71">
        <v>1441</v>
      </c>
      <c r="B234" s="72">
        <v>37290</v>
      </c>
      <c r="C234" s="71" t="s">
        <v>188</v>
      </c>
      <c r="D234" s="73">
        <v>5175</v>
      </c>
      <c r="E234" s="71" t="b">
        <v>1</v>
      </c>
      <c r="F234" s="71" t="s">
        <v>13</v>
      </c>
      <c r="G234" s="74" t="s">
        <v>35</v>
      </c>
      <c r="H234" s="47">
        <f>L234*$D234</f>
        <v>0</v>
      </c>
      <c r="I234" s="48">
        <f>M234*$D234</f>
        <v>5175</v>
      </c>
      <c r="J234" s="48">
        <f>N234*$D234</f>
        <v>0</v>
      </c>
      <c r="K234" s="49">
        <f>O234*$D234</f>
        <v>0</v>
      </c>
      <c r="L234" s="43">
        <v>0</v>
      </c>
      <c r="M234" s="42">
        <v>1</v>
      </c>
      <c r="N234" s="57">
        <v>0</v>
      </c>
      <c r="O234" s="60">
        <v>0</v>
      </c>
      <c r="P234" s="59">
        <f t="shared" si="8"/>
        <v>4</v>
      </c>
      <c r="Q234" s="75"/>
      <c r="R234" s="71"/>
      <c r="S234">
        <f t="shared" si="9"/>
        <v>1</v>
      </c>
    </row>
    <row r="235" spans="1:19" ht="12.75" customHeight="1">
      <c r="A235" s="10">
        <v>458</v>
      </c>
      <c r="B235" s="11">
        <v>37258</v>
      </c>
      <c r="C235" s="12" t="s">
        <v>39</v>
      </c>
      <c r="D235" s="15">
        <v>3651</v>
      </c>
      <c r="E235" s="13" t="b">
        <v>0</v>
      </c>
      <c r="F235" s="12" t="s">
        <v>10</v>
      </c>
      <c r="G235" s="35" t="s">
        <v>38</v>
      </c>
      <c r="H235" s="47">
        <f>L235*$D235</f>
        <v>3651</v>
      </c>
      <c r="I235" s="48">
        <f>M235*$D235</f>
        <v>0</v>
      </c>
      <c r="J235" s="48">
        <f>N235*$D235</f>
        <v>0</v>
      </c>
      <c r="K235" s="49">
        <f>O235*$D235</f>
        <v>0</v>
      </c>
      <c r="L235" s="43">
        <v>1</v>
      </c>
      <c r="M235" s="42">
        <v>0</v>
      </c>
      <c r="N235" s="57">
        <v>0</v>
      </c>
      <c r="O235" s="60">
        <v>0</v>
      </c>
      <c r="P235" s="59">
        <f t="shared" si="8"/>
        <v>8</v>
      </c>
      <c r="Q235" s="37" t="s">
        <v>174</v>
      </c>
      <c r="R235" s="12" t="s">
        <v>37</v>
      </c>
      <c r="S235">
        <f t="shared" si="9"/>
        <v>1</v>
      </c>
    </row>
    <row r="236" spans="1:19" ht="12.75" customHeight="1">
      <c r="A236" s="10">
        <v>460</v>
      </c>
      <c r="B236" s="11">
        <v>37259</v>
      </c>
      <c r="C236" s="12" t="s">
        <v>41</v>
      </c>
      <c r="D236" s="15">
        <v>2110</v>
      </c>
      <c r="E236" s="13" t="b">
        <v>0</v>
      </c>
      <c r="F236" s="12" t="s">
        <v>10</v>
      </c>
      <c r="G236" s="35" t="s">
        <v>38</v>
      </c>
      <c r="H236" s="47">
        <f>L236*$D236</f>
        <v>2110</v>
      </c>
      <c r="I236" s="48">
        <f>M236*$D236</f>
        <v>0</v>
      </c>
      <c r="J236" s="48">
        <f>N236*$D236</f>
        <v>0</v>
      </c>
      <c r="K236" s="49">
        <f>O236*$D236</f>
        <v>0</v>
      </c>
      <c r="L236" s="43">
        <v>1</v>
      </c>
      <c r="M236" s="42">
        <v>0</v>
      </c>
      <c r="N236" s="57">
        <v>0</v>
      </c>
      <c r="O236" s="60">
        <v>0</v>
      </c>
      <c r="P236" s="59">
        <f t="shared" si="8"/>
        <v>8</v>
      </c>
      <c r="Q236" s="37" t="s">
        <v>174</v>
      </c>
      <c r="R236" s="12" t="s">
        <v>37</v>
      </c>
      <c r="S236">
        <f t="shared" si="9"/>
        <v>1</v>
      </c>
    </row>
    <row r="237" spans="1:19" ht="12.75" customHeight="1">
      <c r="A237" s="10">
        <v>468</v>
      </c>
      <c r="B237" s="11">
        <v>37289</v>
      </c>
      <c r="C237" s="12" t="s">
        <v>39</v>
      </c>
      <c r="D237" s="15">
        <v>3651</v>
      </c>
      <c r="E237" s="13" t="b">
        <v>0</v>
      </c>
      <c r="F237" s="12" t="s">
        <v>10</v>
      </c>
      <c r="G237" s="35" t="s">
        <v>38</v>
      </c>
      <c r="H237" s="47">
        <f>L237*$D237</f>
        <v>3651</v>
      </c>
      <c r="I237" s="48">
        <f>M237*$D237</f>
        <v>0</v>
      </c>
      <c r="J237" s="48">
        <f>N237*$D237</f>
        <v>0</v>
      </c>
      <c r="K237" s="49">
        <f>O237*$D237</f>
        <v>0</v>
      </c>
      <c r="L237" s="43">
        <v>1</v>
      </c>
      <c r="M237" s="42">
        <v>0</v>
      </c>
      <c r="N237" s="57">
        <v>0</v>
      </c>
      <c r="O237" s="60">
        <v>0</v>
      </c>
      <c r="P237" s="59">
        <f t="shared" si="8"/>
        <v>8</v>
      </c>
      <c r="Q237" s="37" t="s">
        <v>174</v>
      </c>
      <c r="R237" s="12" t="s">
        <v>37</v>
      </c>
      <c r="S237">
        <f t="shared" si="9"/>
        <v>1</v>
      </c>
    </row>
    <row r="238" spans="1:19" ht="12.75" customHeight="1">
      <c r="A238" s="10">
        <v>337</v>
      </c>
      <c r="B238" s="11">
        <v>37258</v>
      </c>
      <c r="C238" s="12" t="s">
        <v>36</v>
      </c>
      <c r="D238" s="15">
        <v>100</v>
      </c>
      <c r="E238" s="13" t="b">
        <v>0</v>
      </c>
      <c r="F238" s="12" t="s">
        <v>13</v>
      </c>
      <c r="G238" s="35" t="s">
        <v>35</v>
      </c>
      <c r="H238" s="47">
        <f>L238*$D238</f>
        <v>100</v>
      </c>
      <c r="I238" s="48">
        <f>M238*$D238</f>
        <v>0</v>
      </c>
      <c r="J238" s="48">
        <f>N238*$D238</f>
        <v>0</v>
      </c>
      <c r="K238" s="49">
        <f>O238*$D238</f>
        <v>0</v>
      </c>
      <c r="L238" s="43">
        <v>1</v>
      </c>
      <c r="M238" s="42">
        <v>0</v>
      </c>
      <c r="N238" s="57">
        <v>0</v>
      </c>
      <c r="O238" s="60">
        <v>0</v>
      </c>
      <c r="P238" s="59">
        <f t="shared" si="8"/>
        <v>8</v>
      </c>
      <c r="Q238" s="37" t="s">
        <v>174</v>
      </c>
      <c r="R238" s="12" t="s">
        <v>37</v>
      </c>
      <c r="S238">
        <f t="shared" si="9"/>
        <v>1</v>
      </c>
    </row>
    <row r="239" spans="1:19" ht="12.75" customHeight="1">
      <c r="A239" s="10">
        <v>367</v>
      </c>
      <c r="B239" s="11">
        <v>37268</v>
      </c>
      <c r="C239" s="12" t="s">
        <v>45</v>
      </c>
      <c r="D239" s="15">
        <v>55.3</v>
      </c>
      <c r="E239" s="13" t="b">
        <v>1</v>
      </c>
      <c r="F239" s="12" t="s">
        <v>44</v>
      </c>
      <c r="G239" s="35" t="s">
        <v>35</v>
      </c>
      <c r="H239" s="47">
        <f>L239*$D239</f>
        <v>55.3</v>
      </c>
      <c r="I239" s="48">
        <f>M239*$D239</f>
        <v>0</v>
      </c>
      <c r="J239" s="48">
        <f>N239*$D239</f>
        <v>0</v>
      </c>
      <c r="K239" s="49">
        <f>O239*$D239</f>
        <v>0</v>
      </c>
      <c r="L239" s="43">
        <v>1</v>
      </c>
      <c r="M239" s="42">
        <v>0</v>
      </c>
      <c r="N239" s="57">
        <v>0</v>
      </c>
      <c r="O239" s="60">
        <v>0</v>
      </c>
      <c r="P239" s="59">
        <f t="shared" si="8"/>
        <v>8</v>
      </c>
      <c r="Q239" s="37" t="s">
        <v>174</v>
      </c>
      <c r="R239" s="12" t="s">
        <v>37</v>
      </c>
      <c r="S239">
        <f t="shared" si="9"/>
        <v>1</v>
      </c>
    </row>
    <row r="240" spans="1:19" ht="12.75" customHeight="1">
      <c r="A240" s="10">
        <v>370</v>
      </c>
      <c r="B240" s="11">
        <v>37268</v>
      </c>
      <c r="C240" s="12" t="s">
        <v>46</v>
      </c>
      <c r="D240" s="15">
        <v>55</v>
      </c>
      <c r="E240" s="13" t="b">
        <v>1</v>
      </c>
      <c r="F240" s="12" t="s">
        <v>44</v>
      </c>
      <c r="G240" s="35" t="s">
        <v>35</v>
      </c>
      <c r="H240" s="47">
        <f>L240*$D240</f>
        <v>55</v>
      </c>
      <c r="I240" s="48">
        <f>M240*$D240</f>
        <v>0</v>
      </c>
      <c r="J240" s="48">
        <f>N240*$D240</f>
        <v>0</v>
      </c>
      <c r="K240" s="49">
        <f>O240*$D240</f>
        <v>0</v>
      </c>
      <c r="L240" s="43">
        <v>1</v>
      </c>
      <c r="M240" s="42">
        <v>0</v>
      </c>
      <c r="N240" s="57">
        <v>0</v>
      </c>
      <c r="O240" s="60">
        <v>0</v>
      </c>
      <c r="P240" s="59">
        <f t="shared" si="8"/>
        <v>8</v>
      </c>
      <c r="Q240" s="37" t="s">
        <v>174</v>
      </c>
      <c r="R240" s="12" t="s">
        <v>37</v>
      </c>
      <c r="S240">
        <f t="shared" si="9"/>
        <v>1</v>
      </c>
    </row>
    <row r="241" spans="1:19" ht="12.75" customHeight="1">
      <c r="A241" s="10">
        <v>372</v>
      </c>
      <c r="B241" s="11">
        <v>37272</v>
      </c>
      <c r="C241" s="12" t="s">
        <v>51</v>
      </c>
      <c r="D241" s="15">
        <v>94</v>
      </c>
      <c r="E241" s="13" t="b">
        <v>1</v>
      </c>
      <c r="F241" s="12" t="s">
        <v>44</v>
      </c>
      <c r="G241" s="35" t="s">
        <v>35</v>
      </c>
      <c r="H241" s="47">
        <f>L241*$D241</f>
        <v>94</v>
      </c>
      <c r="I241" s="48">
        <f>M241*$D241</f>
        <v>0</v>
      </c>
      <c r="J241" s="48">
        <f>N241*$D241</f>
        <v>0</v>
      </c>
      <c r="K241" s="49">
        <f>O241*$D241</f>
        <v>0</v>
      </c>
      <c r="L241" s="43">
        <v>1</v>
      </c>
      <c r="M241" s="42">
        <v>0</v>
      </c>
      <c r="N241" s="57">
        <v>0</v>
      </c>
      <c r="O241" s="60">
        <v>0</v>
      </c>
      <c r="P241" s="59">
        <f t="shared" si="8"/>
        <v>8</v>
      </c>
      <c r="Q241" s="37" t="s">
        <v>174</v>
      </c>
      <c r="R241" s="12" t="s">
        <v>37</v>
      </c>
      <c r="S241">
        <f t="shared" si="9"/>
        <v>1</v>
      </c>
    </row>
    <row r="242" spans="1:19" ht="12.75" customHeight="1">
      <c r="A242" s="10">
        <v>404</v>
      </c>
      <c r="B242" s="11">
        <v>37292</v>
      </c>
      <c r="C242" s="12" t="s">
        <v>63</v>
      </c>
      <c r="D242" s="15">
        <v>40</v>
      </c>
      <c r="E242" s="13" t="b">
        <v>0</v>
      </c>
      <c r="F242" s="12" t="s">
        <v>13</v>
      </c>
      <c r="G242" s="35" t="s">
        <v>35</v>
      </c>
      <c r="H242" s="47">
        <f>L242*$D242</f>
        <v>40</v>
      </c>
      <c r="I242" s="48">
        <f>M242*$D242</f>
        <v>0</v>
      </c>
      <c r="J242" s="48">
        <f>N242*$D242</f>
        <v>0</v>
      </c>
      <c r="K242" s="49">
        <f>O242*$D242</f>
        <v>0</v>
      </c>
      <c r="L242" s="43">
        <v>1</v>
      </c>
      <c r="M242" s="42">
        <v>0</v>
      </c>
      <c r="N242" s="57">
        <v>0</v>
      </c>
      <c r="O242" s="60">
        <v>0</v>
      </c>
      <c r="P242" s="59">
        <f t="shared" si="8"/>
        <v>8</v>
      </c>
      <c r="Q242" s="37" t="s">
        <v>174</v>
      </c>
      <c r="R242" s="12" t="s">
        <v>37</v>
      </c>
      <c r="S242">
        <f t="shared" si="9"/>
        <v>1</v>
      </c>
    </row>
    <row r="243" spans="1:19" ht="12.75" customHeight="1">
      <c r="A243" s="10">
        <v>589</v>
      </c>
      <c r="B243" s="11">
        <v>37366</v>
      </c>
      <c r="C243" s="12" t="s">
        <v>102</v>
      </c>
      <c r="D243" s="15">
        <v>53</v>
      </c>
      <c r="E243" s="13" t="b">
        <v>0</v>
      </c>
      <c r="F243" s="12" t="s">
        <v>28</v>
      </c>
      <c r="G243" s="35" t="s">
        <v>35</v>
      </c>
      <c r="H243" s="47">
        <f>L243*$D243</f>
        <v>53</v>
      </c>
      <c r="I243" s="48">
        <f>M243*$D243</f>
        <v>0</v>
      </c>
      <c r="J243" s="48">
        <f>N243*$D243</f>
        <v>0</v>
      </c>
      <c r="K243" s="49">
        <f>O243*$D243</f>
        <v>0</v>
      </c>
      <c r="L243" s="43">
        <v>1</v>
      </c>
      <c r="M243" s="42">
        <v>0</v>
      </c>
      <c r="N243" s="57">
        <v>0</v>
      </c>
      <c r="O243" s="60">
        <v>0</v>
      </c>
      <c r="P243" s="59">
        <f t="shared" si="8"/>
        <v>8</v>
      </c>
      <c r="Q243" s="37" t="s">
        <v>174</v>
      </c>
      <c r="R243" s="12" t="s">
        <v>37</v>
      </c>
      <c r="S243">
        <f t="shared" si="9"/>
        <v>1</v>
      </c>
    </row>
    <row r="244" spans="1:19" ht="12.75" customHeight="1">
      <c r="A244" s="10">
        <v>1055</v>
      </c>
      <c r="B244" s="11">
        <v>37306</v>
      </c>
      <c r="C244" s="12" t="s">
        <v>80</v>
      </c>
      <c r="D244" s="15">
        <v>36</v>
      </c>
      <c r="E244" s="13" t="b">
        <v>1</v>
      </c>
      <c r="F244" s="12" t="s">
        <v>61</v>
      </c>
      <c r="G244" s="35" t="s">
        <v>35</v>
      </c>
      <c r="H244" s="47">
        <f>L244*$D244</f>
        <v>36</v>
      </c>
      <c r="I244" s="48">
        <f>M244*$D244</f>
        <v>0</v>
      </c>
      <c r="J244" s="48">
        <f>N244*$D244</f>
        <v>0</v>
      </c>
      <c r="K244" s="49">
        <f>O244*$D244</f>
        <v>0</v>
      </c>
      <c r="L244" s="43">
        <v>1</v>
      </c>
      <c r="M244" s="42">
        <v>0</v>
      </c>
      <c r="N244" s="57">
        <v>0</v>
      </c>
      <c r="O244" s="60">
        <v>0</v>
      </c>
      <c r="P244" s="59">
        <f t="shared" si="8"/>
        <v>8</v>
      </c>
      <c r="Q244" s="37" t="s">
        <v>174</v>
      </c>
      <c r="R244" s="12" t="s">
        <v>37</v>
      </c>
      <c r="S244">
        <f t="shared" si="9"/>
        <v>1</v>
      </c>
    </row>
    <row r="245" spans="1:19" ht="12.75" customHeight="1">
      <c r="A245" s="10">
        <v>1059</v>
      </c>
      <c r="B245" s="11">
        <v>37301</v>
      </c>
      <c r="C245" s="12" t="s">
        <v>75</v>
      </c>
      <c r="D245" s="15">
        <v>63.5</v>
      </c>
      <c r="E245" s="13" t="b">
        <v>1</v>
      </c>
      <c r="F245" s="12" t="s">
        <v>61</v>
      </c>
      <c r="G245" s="35" t="s">
        <v>35</v>
      </c>
      <c r="H245" s="47">
        <f>L245*$D245</f>
        <v>63.5</v>
      </c>
      <c r="I245" s="48">
        <f>M245*$D245</f>
        <v>0</v>
      </c>
      <c r="J245" s="48">
        <f>N245*$D245</f>
        <v>0</v>
      </c>
      <c r="K245" s="49">
        <f>O245*$D245</f>
        <v>0</v>
      </c>
      <c r="L245" s="43">
        <v>1</v>
      </c>
      <c r="M245" s="42">
        <v>0</v>
      </c>
      <c r="N245" s="57">
        <v>0</v>
      </c>
      <c r="O245" s="60">
        <v>0</v>
      </c>
      <c r="P245" s="59">
        <f t="shared" si="8"/>
        <v>8</v>
      </c>
      <c r="Q245" s="37" t="s">
        <v>174</v>
      </c>
      <c r="R245" s="12" t="s">
        <v>37</v>
      </c>
      <c r="S245">
        <f t="shared" si="9"/>
        <v>1</v>
      </c>
    </row>
    <row r="246" spans="1:19" ht="12.75" customHeight="1">
      <c r="A246" s="10">
        <v>1060</v>
      </c>
      <c r="B246" s="11">
        <v>37301</v>
      </c>
      <c r="C246" s="12" t="s">
        <v>76</v>
      </c>
      <c r="D246" s="15">
        <v>95</v>
      </c>
      <c r="E246" s="13" t="b">
        <v>1</v>
      </c>
      <c r="F246" s="12" t="s">
        <v>61</v>
      </c>
      <c r="G246" s="35" t="s">
        <v>35</v>
      </c>
      <c r="H246" s="47">
        <f>L246*$D246</f>
        <v>95</v>
      </c>
      <c r="I246" s="48">
        <f>M246*$D246</f>
        <v>0</v>
      </c>
      <c r="J246" s="48">
        <f>N246*$D246</f>
        <v>0</v>
      </c>
      <c r="K246" s="49">
        <f>O246*$D246</f>
        <v>0</v>
      </c>
      <c r="L246" s="43">
        <v>1</v>
      </c>
      <c r="M246" s="42">
        <v>0</v>
      </c>
      <c r="N246" s="57">
        <v>0</v>
      </c>
      <c r="O246" s="60">
        <v>0</v>
      </c>
      <c r="P246" s="59">
        <f t="shared" si="8"/>
        <v>8</v>
      </c>
      <c r="Q246" s="37" t="s">
        <v>174</v>
      </c>
      <c r="R246" s="12" t="s">
        <v>37</v>
      </c>
      <c r="S246">
        <f t="shared" si="9"/>
        <v>1</v>
      </c>
    </row>
    <row r="247" spans="1:19" ht="12.75" customHeight="1">
      <c r="A247" s="10">
        <v>1069</v>
      </c>
      <c r="B247" s="11">
        <v>37339</v>
      </c>
      <c r="C247" s="12" t="s">
        <v>93</v>
      </c>
      <c r="D247" s="15">
        <v>37.6</v>
      </c>
      <c r="E247" s="13" t="b">
        <v>1</v>
      </c>
      <c r="F247" s="12" t="s">
        <v>61</v>
      </c>
      <c r="G247" s="35" t="s">
        <v>35</v>
      </c>
      <c r="H247" s="47">
        <f>L247*$D247</f>
        <v>37.6</v>
      </c>
      <c r="I247" s="48">
        <f>M247*$D247</f>
        <v>0</v>
      </c>
      <c r="J247" s="48">
        <f>N247*$D247</f>
        <v>0</v>
      </c>
      <c r="K247" s="49">
        <f>O247*$D247</f>
        <v>0</v>
      </c>
      <c r="L247" s="43">
        <v>1</v>
      </c>
      <c r="M247" s="42">
        <v>0</v>
      </c>
      <c r="N247" s="57">
        <v>0</v>
      </c>
      <c r="O247" s="60">
        <v>0</v>
      </c>
      <c r="P247" s="59">
        <f t="shared" si="8"/>
        <v>8</v>
      </c>
      <c r="Q247" s="37" t="s">
        <v>174</v>
      </c>
      <c r="R247" s="12" t="s">
        <v>37</v>
      </c>
      <c r="S247">
        <f t="shared" si="9"/>
        <v>1</v>
      </c>
    </row>
    <row r="248" spans="1:19" ht="12.75" customHeight="1">
      <c r="A248" s="10">
        <v>1070</v>
      </c>
      <c r="B248" s="11">
        <v>37338</v>
      </c>
      <c r="C248" s="12" t="s">
        <v>90</v>
      </c>
      <c r="D248" s="15">
        <v>45</v>
      </c>
      <c r="E248" s="13" t="b">
        <v>1</v>
      </c>
      <c r="F248" s="12" t="s">
        <v>61</v>
      </c>
      <c r="G248" s="35" t="s">
        <v>35</v>
      </c>
      <c r="H248" s="47">
        <f>L248*$D248</f>
        <v>45</v>
      </c>
      <c r="I248" s="48">
        <f>M248*$D248</f>
        <v>0</v>
      </c>
      <c r="J248" s="48">
        <f>N248*$D248</f>
        <v>0</v>
      </c>
      <c r="K248" s="49">
        <f>O248*$D248</f>
        <v>0</v>
      </c>
      <c r="L248" s="43">
        <v>1</v>
      </c>
      <c r="M248" s="42">
        <v>0</v>
      </c>
      <c r="N248" s="57">
        <v>0</v>
      </c>
      <c r="O248" s="60">
        <v>0</v>
      </c>
      <c r="P248" s="59">
        <f t="shared" si="8"/>
        <v>8</v>
      </c>
      <c r="Q248" s="37" t="s">
        <v>174</v>
      </c>
      <c r="R248" s="12" t="s">
        <v>37</v>
      </c>
      <c r="S248">
        <f t="shared" si="9"/>
        <v>1</v>
      </c>
    </row>
    <row r="249" spans="1:19" ht="12.75" customHeight="1">
      <c r="A249" s="67">
        <v>1085</v>
      </c>
      <c r="B249" s="68">
        <v>37495</v>
      </c>
      <c r="C249" s="38" t="s">
        <v>101</v>
      </c>
      <c r="D249" s="69">
        <v>34</v>
      </c>
      <c r="E249" s="70" t="b">
        <v>1</v>
      </c>
      <c r="F249" s="38" t="s">
        <v>61</v>
      </c>
      <c r="G249" s="38" t="s">
        <v>35</v>
      </c>
      <c r="H249" s="47">
        <f>L249*$D249</f>
        <v>34</v>
      </c>
      <c r="I249" s="48">
        <f>M249*$D249</f>
        <v>0</v>
      </c>
      <c r="J249" s="48">
        <f>N249*$D249</f>
        <v>0</v>
      </c>
      <c r="K249" s="49">
        <f>O249*$D249</f>
        <v>0</v>
      </c>
      <c r="L249" s="43">
        <v>1</v>
      </c>
      <c r="M249" s="42">
        <v>0</v>
      </c>
      <c r="N249" s="57">
        <v>0</v>
      </c>
      <c r="O249" s="60">
        <v>0</v>
      </c>
      <c r="P249" s="59">
        <f t="shared" si="8"/>
        <v>8</v>
      </c>
      <c r="Q249" s="38" t="s">
        <v>174</v>
      </c>
      <c r="R249" s="38" t="s">
        <v>37</v>
      </c>
      <c r="S249">
        <f t="shared" si="9"/>
        <v>1</v>
      </c>
    </row>
    <row r="250" spans="8:16" ht="12.75" customHeight="1">
      <c r="H250" s="47">
        <f aca="true" t="shared" si="10" ref="H250:H282">L250*$D250</f>
        <v>0</v>
      </c>
      <c r="I250" s="48">
        <f aca="true" t="shared" si="11" ref="I250:I282">M250*$D250</f>
        <v>0</v>
      </c>
      <c r="J250" s="48">
        <f aca="true" t="shared" si="12" ref="J250:J282">N250*$D250</f>
        <v>0</v>
      </c>
      <c r="K250" s="49">
        <f aca="true" t="shared" si="13" ref="K250:K282">O250*$D250</f>
        <v>0</v>
      </c>
      <c r="L250" s="43">
        <v>0</v>
      </c>
      <c r="M250" s="42">
        <v>0</v>
      </c>
      <c r="N250" s="57">
        <v>0</v>
      </c>
      <c r="O250" s="60">
        <v>0</v>
      </c>
      <c r="P250" s="59"/>
    </row>
    <row r="251" spans="1:16" ht="12.75" customHeight="1">
      <c r="A251">
        <v>2801</v>
      </c>
      <c r="C251" t="s">
        <v>185</v>
      </c>
      <c r="D251" s="16">
        <v>2312</v>
      </c>
      <c r="H251" s="47">
        <f t="shared" si="10"/>
        <v>0</v>
      </c>
      <c r="I251" s="48">
        <f t="shared" si="11"/>
        <v>0</v>
      </c>
      <c r="J251" s="48">
        <f t="shared" si="12"/>
        <v>0</v>
      </c>
      <c r="K251" s="49">
        <f t="shared" si="13"/>
        <v>0</v>
      </c>
      <c r="L251" s="43">
        <v>0</v>
      </c>
      <c r="M251" s="42">
        <v>0</v>
      </c>
      <c r="N251" s="57">
        <v>0</v>
      </c>
      <c r="O251" s="60">
        <v>0</v>
      </c>
      <c r="P251" s="59"/>
    </row>
    <row r="252" spans="1:16" ht="12.75" customHeight="1">
      <c r="A252">
        <v>2802</v>
      </c>
      <c r="B252" s="66">
        <v>37337</v>
      </c>
      <c r="C252" t="s">
        <v>186</v>
      </c>
      <c r="D252" s="16">
        <v>1386.9</v>
      </c>
      <c r="H252" s="47">
        <f t="shared" si="10"/>
        <v>0</v>
      </c>
      <c r="I252" s="48">
        <f t="shared" si="11"/>
        <v>0</v>
      </c>
      <c r="J252" s="48">
        <f t="shared" si="12"/>
        <v>0</v>
      </c>
      <c r="K252" s="49">
        <f t="shared" si="13"/>
        <v>0</v>
      </c>
      <c r="L252" s="43">
        <v>0</v>
      </c>
      <c r="M252" s="42">
        <v>0</v>
      </c>
      <c r="N252" s="57">
        <v>0</v>
      </c>
      <c r="O252" s="60">
        <v>0</v>
      </c>
      <c r="P252" s="59"/>
    </row>
    <row r="253" spans="1:16" ht="12.75" customHeight="1">
      <c r="A253">
        <v>2803</v>
      </c>
      <c r="B253" s="66">
        <v>37338</v>
      </c>
      <c r="C253" t="s">
        <v>187</v>
      </c>
      <c r="D253" s="16">
        <v>1030</v>
      </c>
      <c r="H253" s="47">
        <f t="shared" si="10"/>
        <v>0</v>
      </c>
      <c r="I253" s="48">
        <f t="shared" si="11"/>
        <v>0</v>
      </c>
      <c r="J253" s="48">
        <f t="shared" si="12"/>
        <v>0</v>
      </c>
      <c r="K253" s="49">
        <f t="shared" si="13"/>
        <v>0</v>
      </c>
      <c r="L253" s="43">
        <v>0</v>
      </c>
      <c r="M253" s="42">
        <v>0</v>
      </c>
      <c r="N253" s="57">
        <v>0</v>
      </c>
      <c r="O253" s="60">
        <v>0</v>
      </c>
      <c r="P253" s="59"/>
    </row>
    <row r="254" spans="1:16" ht="12.75" customHeight="1">
      <c r="A254">
        <v>2805</v>
      </c>
      <c r="B254" s="66">
        <v>37341</v>
      </c>
      <c r="C254" t="s">
        <v>189</v>
      </c>
      <c r="D254" s="16">
        <v>1605</v>
      </c>
      <c r="H254" s="47">
        <f t="shared" si="10"/>
        <v>0</v>
      </c>
      <c r="I254" s="48">
        <f t="shared" si="11"/>
        <v>0</v>
      </c>
      <c r="J254" s="48">
        <f t="shared" si="12"/>
        <v>0</v>
      </c>
      <c r="K254" s="49">
        <f t="shared" si="13"/>
        <v>0</v>
      </c>
      <c r="L254" s="43">
        <v>0</v>
      </c>
      <c r="M254" s="42">
        <v>0</v>
      </c>
      <c r="N254" s="57">
        <v>0</v>
      </c>
      <c r="O254" s="60">
        <v>0</v>
      </c>
      <c r="P254" s="59"/>
    </row>
    <row r="255" spans="1:16" ht="12.75" customHeight="1">
      <c r="A255">
        <v>2806</v>
      </c>
      <c r="B255" s="66">
        <v>37561</v>
      </c>
      <c r="C255" t="s">
        <v>190</v>
      </c>
      <c r="D255" s="16">
        <v>1011.4</v>
      </c>
      <c r="H255" s="47">
        <f t="shared" si="10"/>
        <v>0</v>
      </c>
      <c r="I255" s="48">
        <f t="shared" si="11"/>
        <v>0</v>
      </c>
      <c r="J255" s="48">
        <f t="shared" si="12"/>
        <v>0</v>
      </c>
      <c r="K255" s="49">
        <f t="shared" si="13"/>
        <v>0</v>
      </c>
      <c r="L255" s="43">
        <v>0</v>
      </c>
      <c r="M255" s="42">
        <v>0</v>
      </c>
      <c r="N255" s="57">
        <v>0</v>
      </c>
      <c r="O255" s="60">
        <v>0</v>
      </c>
      <c r="P255" s="59"/>
    </row>
    <row r="256" spans="4:16" ht="12.75" customHeight="1">
      <c r="D256" s="16">
        <v>899</v>
      </c>
      <c r="H256" s="47">
        <f t="shared" si="10"/>
        <v>0</v>
      </c>
      <c r="I256" s="48">
        <f t="shared" si="11"/>
        <v>0</v>
      </c>
      <c r="J256" s="48">
        <f t="shared" si="12"/>
        <v>0</v>
      </c>
      <c r="K256" s="49">
        <f t="shared" si="13"/>
        <v>0</v>
      </c>
      <c r="L256" s="43">
        <v>0</v>
      </c>
      <c r="M256" s="42">
        <v>0</v>
      </c>
      <c r="N256" s="57">
        <v>0</v>
      </c>
      <c r="O256" s="60">
        <v>0</v>
      </c>
      <c r="P256" s="59"/>
    </row>
    <row r="257" spans="4:16" ht="12.75" customHeight="1">
      <c r="D257" s="16">
        <v>49</v>
      </c>
      <c r="H257" s="47">
        <f t="shared" si="10"/>
        <v>0</v>
      </c>
      <c r="I257" s="48">
        <f t="shared" si="11"/>
        <v>0</v>
      </c>
      <c r="J257" s="48">
        <f t="shared" si="12"/>
        <v>0</v>
      </c>
      <c r="K257" s="49">
        <f t="shared" si="13"/>
        <v>0</v>
      </c>
      <c r="L257" s="43">
        <v>0</v>
      </c>
      <c r="M257" s="42">
        <v>0</v>
      </c>
      <c r="N257" s="57">
        <v>0</v>
      </c>
      <c r="O257" s="60">
        <v>0</v>
      </c>
      <c r="P257" s="59"/>
    </row>
    <row r="258" spans="4:16" ht="12.75" customHeight="1">
      <c r="D258" s="16">
        <v>419</v>
      </c>
      <c r="H258" s="47">
        <f t="shared" si="10"/>
        <v>0</v>
      </c>
      <c r="I258" s="48">
        <f t="shared" si="11"/>
        <v>0</v>
      </c>
      <c r="J258" s="48">
        <f t="shared" si="12"/>
        <v>0</v>
      </c>
      <c r="K258" s="49">
        <f t="shared" si="13"/>
        <v>0</v>
      </c>
      <c r="L258" s="43">
        <v>0</v>
      </c>
      <c r="M258" s="42">
        <v>0</v>
      </c>
      <c r="N258" s="57">
        <v>0</v>
      </c>
      <c r="O258" s="60">
        <v>0</v>
      </c>
      <c r="P258" s="59"/>
    </row>
    <row r="259" spans="4:16" ht="12.75" customHeight="1">
      <c r="D259" s="16">
        <v>419</v>
      </c>
      <c r="H259" s="47">
        <f t="shared" si="10"/>
        <v>0</v>
      </c>
      <c r="I259" s="48">
        <f t="shared" si="11"/>
        <v>0</v>
      </c>
      <c r="J259" s="48">
        <f t="shared" si="12"/>
        <v>0</v>
      </c>
      <c r="K259" s="49">
        <f t="shared" si="13"/>
        <v>0</v>
      </c>
      <c r="L259" s="43">
        <v>0</v>
      </c>
      <c r="M259" s="42">
        <v>0</v>
      </c>
      <c r="N259" s="57">
        <v>0</v>
      </c>
      <c r="O259" s="60">
        <v>0</v>
      </c>
      <c r="P259" s="59"/>
    </row>
    <row r="260" spans="4:16" ht="12.75" customHeight="1">
      <c r="D260" s="16">
        <v>419</v>
      </c>
      <c r="H260" s="47">
        <f t="shared" si="10"/>
        <v>0</v>
      </c>
      <c r="I260" s="48">
        <f t="shared" si="11"/>
        <v>0</v>
      </c>
      <c r="J260" s="48">
        <f t="shared" si="12"/>
        <v>0</v>
      </c>
      <c r="K260" s="49">
        <f t="shared" si="13"/>
        <v>0</v>
      </c>
      <c r="L260" s="43">
        <v>0</v>
      </c>
      <c r="M260" s="42">
        <v>0</v>
      </c>
      <c r="N260" s="57">
        <v>0</v>
      </c>
      <c r="O260" s="60">
        <v>0</v>
      </c>
      <c r="P260" s="59"/>
    </row>
    <row r="261" spans="4:16" ht="12.75" customHeight="1">
      <c r="D261" s="16">
        <v>419</v>
      </c>
      <c r="H261" s="47">
        <f t="shared" si="10"/>
        <v>0</v>
      </c>
      <c r="I261" s="48">
        <f t="shared" si="11"/>
        <v>0</v>
      </c>
      <c r="J261" s="48">
        <f t="shared" si="12"/>
        <v>0</v>
      </c>
      <c r="K261" s="49">
        <f t="shared" si="13"/>
        <v>0</v>
      </c>
      <c r="L261" s="43">
        <v>0</v>
      </c>
      <c r="M261" s="42">
        <v>0</v>
      </c>
      <c r="N261" s="57">
        <v>0</v>
      </c>
      <c r="O261" s="60">
        <v>0</v>
      </c>
      <c r="P261" s="59"/>
    </row>
    <row r="262" spans="4:16" ht="12.75" customHeight="1">
      <c r="D262" s="16">
        <v>225</v>
      </c>
      <c r="H262" s="47">
        <f t="shared" si="10"/>
        <v>0</v>
      </c>
      <c r="I262" s="48">
        <f t="shared" si="11"/>
        <v>0</v>
      </c>
      <c r="J262" s="48">
        <f t="shared" si="12"/>
        <v>0</v>
      </c>
      <c r="K262" s="49">
        <f t="shared" si="13"/>
        <v>0</v>
      </c>
      <c r="L262" s="43">
        <v>0</v>
      </c>
      <c r="M262" s="42">
        <v>0</v>
      </c>
      <c r="N262" s="57">
        <v>0</v>
      </c>
      <c r="O262" s="60">
        <v>0</v>
      </c>
      <c r="P262" s="59"/>
    </row>
    <row r="263" spans="4:16" ht="12.75" customHeight="1">
      <c r="D263" s="16">
        <v>650</v>
      </c>
      <c r="H263" s="47">
        <f t="shared" si="10"/>
        <v>0</v>
      </c>
      <c r="I263" s="48">
        <f t="shared" si="11"/>
        <v>0</v>
      </c>
      <c r="J263" s="48">
        <f t="shared" si="12"/>
        <v>0</v>
      </c>
      <c r="K263" s="49">
        <f t="shared" si="13"/>
        <v>0</v>
      </c>
      <c r="L263" s="43">
        <v>0</v>
      </c>
      <c r="M263" s="42">
        <v>0</v>
      </c>
      <c r="N263" s="57">
        <v>0</v>
      </c>
      <c r="O263" s="60">
        <v>0</v>
      </c>
      <c r="P263" s="59"/>
    </row>
    <row r="264" spans="4:16" ht="12.75" customHeight="1">
      <c r="D264" s="16">
        <v>419</v>
      </c>
      <c r="H264" s="47">
        <f t="shared" si="10"/>
        <v>0</v>
      </c>
      <c r="I264" s="48">
        <f t="shared" si="11"/>
        <v>0</v>
      </c>
      <c r="J264" s="48">
        <f t="shared" si="12"/>
        <v>0</v>
      </c>
      <c r="K264" s="49">
        <f t="shared" si="13"/>
        <v>0</v>
      </c>
      <c r="L264" s="43">
        <v>0</v>
      </c>
      <c r="M264" s="42">
        <v>0</v>
      </c>
      <c r="N264" s="57">
        <v>0</v>
      </c>
      <c r="O264" s="60">
        <v>0</v>
      </c>
      <c r="P264" s="59"/>
    </row>
    <row r="265" spans="4:16" ht="12.75" customHeight="1">
      <c r="D265" s="16">
        <v>419</v>
      </c>
      <c r="H265" s="47">
        <f t="shared" si="10"/>
        <v>0</v>
      </c>
      <c r="I265" s="48">
        <f t="shared" si="11"/>
        <v>0</v>
      </c>
      <c r="J265" s="48">
        <f t="shared" si="12"/>
        <v>0</v>
      </c>
      <c r="K265" s="49">
        <f t="shared" si="13"/>
        <v>0</v>
      </c>
      <c r="L265" s="43">
        <v>0</v>
      </c>
      <c r="M265" s="42">
        <v>0</v>
      </c>
      <c r="N265" s="57">
        <v>0</v>
      </c>
      <c r="O265" s="60">
        <v>0</v>
      </c>
      <c r="P265" s="59"/>
    </row>
    <row r="266" spans="4:16" ht="12.75" customHeight="1">
      <c r="D266" s="16">
        <v>650</v>
      </c>
      <c r="H266" s="47">
        <f t="shared" si="10"/>
        <v>0</v>
      </c>
      <c r="I266" s="48">
        <f t="shared" si="11"/>
        <v>0</v>
      </c>
      <c r="J266" s="48">
        <f t="shared" si="12"/>
        <v>0</v>
      </c>
      <c r="K266" s="49">
        <f t="shared" si="13"/>
        <v>0</v>
      </c>
      <c r="L266" s="43">
        <v>0</v>
      </c>
      <c r="M266" s="42">
        <v>0</v>
      </c>
      <c r="N266" s="57">
        <v>0</v>
      </c>
      <c r="O266" s="60">
        <v>0</v>
      </c>
      <c r="P266" s="59"/>
    </row>
    <row r="267" spans="4:16" ht="12.75" customHeight="1">
      <c r="D267" s="16">
        <v>419</v>
      </c>
      <c r="H267" s="47">
        <f t="shared" si="10"/>
        <v>0</v>
      </c>
      <c r="I267" s="48">
        <f t="shared" si="11"/>
        <v>0</v>
      </c>
      <c r="J267" s="48">
        <f t="shared" si="12"/>
        <v>0</v>
      </c>
      <c r="K267" s="49">
        <f t="shared" si="13"/>
        <v>0</v>
      </c>
      <c r="L267" s="43">
        <v>0</v>
      </c>
      <c r="M267" s="42">
        <v>0</v>
      </c>
      <c r="N267" s="57">
        <v>0</v>
      </c>
      <c r="O267" s="60">
        <v>0</v>
      </c>
      <c r="P267" s="59"/>
    </row>
    <row r="268" spans="4:16" ht="12.75" customHeight="1">
      <c r="D268" s="16">
        <v>419</v>
      </c>
      <c r="H268" s="47">
        <f t="shared" si="10"/>
        <v>0</v>
      </c>
      <c r="I268" s="48">
        <f t="shared" si="11"/>
        <v>0</v>
      </c>
      <c r="J268" s="48">
        <f t="shared" si="12"/>
        <v>0</v>
      </c>
      <c r="K268" s="49">
        <f t="shared" si="13"/>
        <v>0</v>
      </c>
      <c r="L268" s="43">
        <v>0</v>
      </c>
      <c r="M268" s="42">
        <v>0</v>
      </c>
      <c r="N268" s="57">
        <v>0</v>
      </c>
      <c r="O268" s="60">
        <v>0</v>
      </c>
      <c r="P268" s="59"/>
    </row>
    <row r="269" spans="4:16" ht="12.75" customHeight="1">
      <c r="D269" s="16">
        <v>690</v>
      </c>
      <c r="H269" s="47">
        <f t="shared" si="10"/>
        <v>0</v>
      </c>
      <c r="I269" s="48">
        <f t="shared" si="11"/>
        <v>0</v>
      </c>
      <c r="J269" s="48">
        <f t="shared" si="12"/>
        <v>0</v>
      </c>
      <c r="K269" s="49">
        <f t="shared" si="13"/>
        <v>0</v>
      </c>
      <c r="L269" s="43">
        <v>0</v>
      </c>
      <c r="M269" s="42">
        <v>0</v>
      </c>
      <c r="N269" s="57">
        <v>0</v>
      </c>
      <c r="O269" s="60">
        <v>0</v>
      </c>
      <c r="P269" s="59"/>
    </row>
    <row r="270" spans="4:16" ht="12.75" customHeight="1">
      <c r="D270" s="16">
        <v>690</v>
      </c>
      <c r="H270" s="47">
        <f t="shared" si="10"/>
        <v>0</v>
      </c>
      <c r="I270" s="48">
        <f t="shared" si="11"/>
        <v>0</v>
      </c>
      <c r="J270" s="48">
        <f t="shared" si="12"/>
        <v>0</v>
      </c>
      <c r="K270" s="49">
        <f t="shared" si="13"/>
        <v>0</v>
      </c>
      <c r="L270" s="43">
        <v>0</v>
      </c>
      <c r="M270" s="42">
        <v>0</v>
      </c>
      <c r="N270" s="57">
        <v>0</v>
      </c>
      <c r="O270" s="60">
        <v>0</v>
      </c>
      <c r="P270" s="59"/>
    </row>
    <row r="271" spans="4:16" ht="12.75" customHeight="1">
      <c r="D271" s="16">
        <v>228</v>
      </c>
      <c r="H271" s="47">
        <f t="shared" si="10"/>
        <v>0</v>
      </c>
      <c r="I271" s="48">
        <f t="shared" si="11"/>
        <v>0</v>
      </c>
      <c r="J271" s="48">
        <f t="shared" si="12"/>
        <v>0</v>
      </c>
      <c r="K271" s="49">
        <f t="shared" si="13"/>
        <v>0</v>
      </c>
      <c r="L271" s="43">
        <v>0</v>
      </c>
      <c r="M271" s="42">
        <v>0</v>
      </c>
      <c r="N271" s="57">
        <v>0</v>
      </c>
      <c r="O271" s="60">
        <v>0</v>
      </c>
      <c r="P271" s="59"/>
    </row>
    <row r="272" spans="4:16" ht="12.75" customHeight="1">
      <c r="D272" s="16">
        <v>228</v>
      </c>
      <c r="H272" s="47">
        <f t="shared" si="10"/>
        <v>0</v>
      </c>
      <c r="I272" s="48">
        <f t="shared" si="11"/>
        <v>0</v>
      </c>
      <c r="J272" s="48">
        <f t="shared" si="12"/>
        <v>0</v>
      </c>
      <c r="K272" s="49">
        <f t="shared" si="13"/>
        <v>0</v>
      </c>
      <c r="L272" s="43">
        <v>0</v>
      </c>
      <c r="M272" s="42">
        <v>0</v>
      </c>
      <c r="N272" s="57">
        <v>0</v>
      </c>
      <c r="O272" s="60">
        <v>0</v>
      </c>
      <c r="P272" s="59"/>
    </row>
    <row r="273" spans="4:16" ht="12.75" customHeight="1">
      <c r="D273" s="16">
        <v>228</v>
      </c>
      <c r="H273" s="47">
        <f t="shared" si="10"/>
        <v>0</v>
      </c>
      <c r="I273" s="48">
        <f t="shared" si="11"/>
        <v>0</v>
      </c>
      <c r="J273" s="48">
        <f t="shared" si="12"/>
        <v>0</v>
      </c>
      <c r="K273" s="49">
        <f t="shared" si="13"/>
        <v>0</v>
      </c>
      <c r="L273" s="43">
        <v>0</v>
      </c>
      <c r="M273" s="42">
        <v>0</v>
      </c>
      <c r="N273" s="57">
        <v>0</v>
      </c>
      <c r="O273" s="60">
        <v>0</v>
      </c>
      <c r="P273" s="59"/>
    </row>
    <row r="274" spans="4:16" ht="12.75" customHeight="1">
      <c r="D274" s="16">
        <v>228</v>
      </c>
      <c r="H274" s="47">
        <f t="shared" si="10"/>
        <v>0</v>
      </c>
      <c r="I274" s="48">
        <f t="shared" si="11"/>
        <v>0</v>
      </c>
      <c r="J274" s="48">
        <f t="shared" si="12"/>
        <v>0</v>
      </c>
      <c r="K274" s="49">
        <f t="shared" si="13"/>
        <v>0</v>
      </c>
      <c r="L274" s="43">
        <v>0</v>
      </c>
      <c r="M274" s="42">
        <v>0</v>
      </c>
      <c r="N274" s="57">
        <v>0</v>
      </c>
      <c r="O274" s="60">
        <v>0</v>
      </c>
      <c r="P274" s="59"/>
    </row>
    <row r="275" spans="4:16" ht="12.75" customHeight="1">
      <c r="D275" s="16">
        <v>228</v>
      </c>
      <c r="H275" s="47">
        <f t="shared" si="10"/>
        <v>0</v>
      </c>
      <c r="I275" s="48">
        <f t="shared" si="11"/>
        <v>0</v>
      </c>
      <c r="J275" s="48">
        <f t="shared" si="12"/>
        <v>0</v>
      </c>
      <c r="K275" s="49">
        <f t="shared" si="13"/>
        <v>0</v>
      </c>
      <c r="L275" s="43">
        <v>0</v>
      </c>
      <c r="M275" s="42">
        <v>0</v>
      </c>
      <c r="N275" s="57">
        <v>0</v>
      </c>
      <c r="O275" s="60">
        <v>0</v>
      </c>
      <c r="P275" s="59"/>
    </row>
    <row r="276" spans="4:16" ht="12.75" customHeight="1">
      <c r="D276" s="16">
        <v>228</v>
      </c>
      <c r="H276" s="47">
        <f t="shared" si="10"/>
        <v>0</v>
      </c>
      <c r="I276" s="48">
        <f t="shared" si="11"/>
        <v>0</v>
      </c>
      <c r="J276" s="48">
        <f t="shared" si="12"/>
        <v>0</v>
      </c>
      <c r="K276" s="49">
        <f t="shared" si="13"/>
        <v>0</v>
      </c>
      <c r="L276" s="43">
        <v>0</v>
      </c>
      <c r="M276" s="42">
        <v>0</v>
      </c>
      <c r="N276" s="57">
        <v>0</v>
      </c>
      <c r="O276" s="60">
        <v>0</v>
      </c>
      <c r="P276" s="59"/>
    </row>
    <row r="277" spans="4:16" ht="12.75" customHeight="1">
      <c r="D277" s="16">
        <v>419</v>
      </c>
      <c r="H277" s="47">
        <f t="shared" si="10"/>
        <v>0</v>
      </c>
      <c r="I277" s="48">
        <f t="shared" si="11"/>
        <v>0</v>
      </c>
      <c r="J277" s="48">
        <f t="shared" si="12"/>
        <v>0</v>
      </c>
      <c r="K277" s="49">
        <f t="shared" si="13"/>
        <v>0</v>
      </c>
      <c r="L277" s="43">
        <v>0</v>
      </c>
      <c r="M277" s="42">
        <v>0</v>
      </c>
      <c r="N277" s="57">
        <v>0</v>
      </c>
      <c r="O277" s="60">
        <v>0</v>
      </c>
      <c r="P277" s="59"/>
    </row>
    <row r="278" spans="4:16" ht="12.75" customHeight="1">
      <c r="D278" s="16">
        <v>419</v>
      </c>
      <c r="H278" s="47">
        <f t="shared" si="10"/>
        <v>0</v>
      </c>
      <c r="I278" s="48">
        <f t="shared" si="11"/>
        <v>0</v>
      </c>
      <c r="J278" s="48">
        <f t="shared" si="12"/>
        <v>0</v>
      </c>
      <c r="K278" s="49">
        <f t="shared" si="13"/>
        <v>0</v>
      </c>
      <c r="L278" s="43">
        <v>0</v>
      </c>
      <c r="M278" s="42">
        <v>0</v>
      </c>
      <c r="N278" s="57">
        <v>0</v>
      </c>
      <c r="O278" s="60">
        <v>0</v>
      </c>
      <c r="P278" s="59"/>
    </row>
    <row r="279" spans="4:16" ht="12.75" customHeight="1">
      <c r="D279" s="16">
        <v>419</v>
      </c>
      <c r="H279" s="47">
        <f t="shared" si="10"/>
        <v>0</v>
      </c>
      <c r="I279" s="48">
        <f t="shared" si="11"/>
        <v>0</v>
      </c>
      <c r="J279" s="48">
        <f t="shared" si="12"/>
        <v>0</v>
      </c>
      <c r="K279" s="49">
        <f t="shared" si="13"/>
        <v>0</v>
      </c>
      <c r="L279" s="43">
        <v>0</v>
      </c>
      <c r="M279" s="42">
        <v>0</v>
      </c>
      <c r="N279" s="57">
        <v>0</v>
      </c>
      <c r="O279" s="60">
        <v>0</v>
      </c>
      <c r="P279" s="59"/>
    </row>
    <row r="280" spans="4:16" ht="12.75" customHeight="1">
      <c r="D280" s="16">
        <v>419</v>
      </c>
      <c r="H280" s="47">
        <f t="shared" si="10"/>
        <v>0</v>
      </c>
      <c r="I280" s="48">
        <f t="shared" si="11"/>
        <v>0</v>
      </c>
      <c r="J280" s="48">
        <f t="shared" si="12"/>
        <v>0</v>
      </c>
      <c r="K280" s="49">
        <f t="shared" si="13"/>
        <v>0</v>
      </c>
      <c r="L280" s="43">
        <v>0</v>
      </c>
      <c r="M280" s="42">
        <v>0</v>
      </c>
      <c r="N280" s="57">
        <v>0</v>
      </c>
      <c r="O280" s="60">
        <v>0</v>
      </c>
      <c r="P280" s="59"/>
    </row>
    <row r="281" spans="4:16" ht="12.75" customHeight="1">
      <c r="D281" s="16">
        <v>228</v>
      </c>
      <c r="H281" s="47">
        <f t="shared" si="10"/>
        <v>0</v>
      </c>
      <c r="I281" s="48">
        <f t="shared" si="11"/>
        <v>0</v>
      </c>
      <c r="J281" s="48">
        <f t="shared" si="12"/>
        <v>0</v>
      </c>
      <c r="K281" s="49">
        <f t="shared" si="13"/>
        <v>0</v>
      </c>
      <c r="L281" s="43">
        <v>0</v>
      </c>
      <c r="M281" s="42">
        <v>0</v>
      </c>
      <c r="N281" s="57">
        <v>0</v>
      </c>
      <c r="O281" s="60">
        <v>0</v>
      </c>
      <c r="P281" s="59"/>
    </row>
    <row r="282" spans="4:16" ht="12.75" customHeight="1">
      <c r="D282" s="16">
        <v>228</v>
      </c>
      <c r="H282" s="47">
        <f t="shared" si="10"/>
        <v>0</v>
      </c>
      <c r="I282" s="48">
        <f t="shared" si="11"/>
        <v>0</v>
      </c>
      <c r="J282" s="48">
        <f t="shared" si="12"/>
        <v>0</v>
      </c>
      <c r="K282" s="49">
        <f t="shared" si="13"/>
        <v>0</v>
      </c>
      <c r="L282" s="43">
        <v>0</v>
      </c>
      <c r="M282" s="42">
        <v>0</v>
      </c>
      <c r="N282" s="57">
        <v>0</v>
      </c>
      <c r="O282" s="60">
        <v>0</v>
      </c>
      <c r="P282" s="59"/>
    </row>
    <row r="283" spans="3:6" ht="12.75" customHeight="1">
      <c r="C283" t="s">
        <v>191</v>
      </c>
      <c r="D283" s="16">
        <f>30*E283*k</f>
        <v>720</v>
      </c>
      <c r="E283">
        <v>6</v>
      </c>
      <c r="F283">
        <v>4</v>
      </c>
    </row>
    <row r="284" spans="3:5" ht="12.75" customHeight="1">
      <c r="C284" t="s">
        <v>192</v>
      </c>
      <c r="D284" s="16">
        <f aca="true" t="shared" si="14" ref="D284:D293">30*E284*k</f>
        <v>1320</v>
      </c>
      <c r="E284">
        <v>11</v>
      </c>
    </row>
    <row r="285" spans="3:5" ht="12.75" customHeight="1">
      <c r="C285" t="s">
        <v>193</v>
      </c>
      <c r="D285" s="16">
        <f t="shared" si="14"/>
        <v>1200</v>
      </c>
      <c r="E285">
        <v>10</v>
      </c>
    </row>
    <row r="286" spans="3:5" ht="12.75" customHeight="1">
      <c r="C286" t="s">
        <v>194</v>
      </c>
      <c r="D286" s="16">
        <f t="shared" si="14"/>
        <v>1560</v>
      </c>
      <c r="E286">
        <v>13</v>
      </c>
    </row>
    <row r="287" spans="3:5" ht="12.75" customHeight="1">
      <c r="C287" t="s">
        <v>195</v>
      </c>
      <c r="D287" s="16">
        <f t="shared" si="14"/>
        <v>1080</v>
      </c>
      <c r="E287">
        <v>9</v>
      </c>
    </row>
    <row r="288" spans="3:5" ht="12.75" customHeight="1">
      <c r="C288" t="s">
        <v>196</v>
      </c>
      <c r="D288" s="16">
        <f t="shared" si="14"/>
        <v>960</v>
      </c>
      <c r="E288">
        <v>8</v>
      </c>
    </row>
    <row r="289" spans="3:5" ht="12.75" customHeight="1">
      <c r="C289" t="s">
        <v>197</v>
      </c>
      <c r="D289" s="16">
        <f t="shared" si="14"/>
        <v>960</v>
      </c>
      <c r="E289">
        <v>8</v>
      </c>
    </row>
    <row r="290" spans="3:5" ht="12.75" customHeight="1">
      <c r="C290" t="s">
        <v>198</v>
      </c>
      <c r="D290" s="16">
        <f t="shared" si="14"/>
        <v>960</v>
      </c>
      <c r="E290">
        <v>8</v>
      </c>
    </row>
    <row r="291" spans="3:5" ht="12.75" customHeight="1">
      <c r="C291" t="s">
        <v>199</v>
      </c>
      <c r="D291" s="16">
        <f t="shared" si="14"/>
        <v>1440</v>
      </c>
      <c r="E291">
        <v>12</v>
      </c>
    </row>
    <row r="292" spans="3:5" ht="12.75" customHeight="1">
      <c r="C292" t="s">
        <v>200</v>
      </c>
      <c r="D292" s="16">
        <f t="shared" si="14"/>
        <v>720</v>
      </c>
      <c r="E292">
        <v>6</v>
      </c>
    </row>
    <row r="293" spans="3:5" ht="12.75" customHeight="1">
      <c r="C293" t="s">
        <v>201</v>
      </c>
      <c r="D293" s="16">
        <f t="shared" si="14"/>
        <v>960</v>
      </c>
      <c r="E293">
        <v>8</v>
      </c>
    </row>
    <row r="294" ht="12.75" customHeight="1">
      <c r="C294" t="s">
        <v>202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A.Tesinsky</dc:creator>
  <cp:keywords/>
  <dc:description/>
  <cp:lastModifiedBy>Jakub A.Tesinsky</cp:lastModifiedBy>
  <dcterms:created xsi:type="dcterms:W3CDTF">2003-01-13T23:18:09Z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